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Zaklad\Pool\StatistikaMR\MR-Historie\"/>
    </mc:Choice>
  </mc:AlternateContent>
  <xr:revisionPtr revIDLastSave="0" documentId="13_ncr:1_{1FCDDC25-22A4-4C59-B58A-2ADEF3B1E631}" xr6:coauthVersionLast="47" xr6:coauthVersionMax="47" xr10:uidLastSave="{00000000-0000-0000-0000-000000000000}"/>
  <bookViews>
    <workbookView xWindow="-120" yWindow="-120" windowWidth="29040" windowHeight="15720" xr2:uid="{17CD9DAB-CBFC-4D46-B434-C16644B91D96}"/>
  </bookViews>
  <sheets>
    <sheet name="Titulek" sheetId="19" r:id="rId1"/>
    <sheet name="Po rocích" sheetId="4" r:id="rId2"/>
    <sheet name="Po disciplínách" sheetId="17" r:id="rId3"/>
    <sheet name="Po jménech" sheetId="16" r:id="rId4"/>
    <sheet name="Medaile" sheetId="18" r:id="rId5"/>
    <sheet name="Bodování" sheetId="20" r:id="rId6"/>
    <sheet name="Komentář" sheetId="21" r:id="rId7"/>
    <sheet name="Komplet" sheetId="26" r:id="rId8"/>
    <sheet name="8-ball" sheetId="22" r:id="rId9"/>
    <sheet name="9-ball" sheetId="23" r:id="rId10"/>
    <sheet name="10-ball" sheetId="24" r:id="rId11"/>
    <sheet name="14.1" sheetId="25" r:id="rId12"/>
  </sheets>
  <definedNames>
    <definedName name="_xlnm._FilterDatabase" localSheetId="5" hidden="1">Bodování!#REF!</definedName>
    <definedName name="_xlnm._FilterDatabase" localSheetId="4" hidden="1">Medaile!$E$1:$J$377</definedName>
    <definedName name="_xlnm._FilterDatabase" localSheetId="2" hidden="1">'Po disciplínách'!$E$1:$J$2024</definedName>
    <definedName name="_xlnm._FilterDatabase" localSheetId="3" hidden="1">'Po jménech'!$E$1:$J$2024</definedName>
    <definedName name="_xlnm._FilterDatabase" localSheetId="1" hidden="1">'Po rocích'!$E$1:$J$2024</definedName>
    <definedName name="_xlnm.Extract" localSheetId="1">'Po rocích'!#REF!</definedName>
  </definedNames>
  <calcPr calcId="191028"/>
  <pivotCaches>
    <pivotCache cacheId="0" r:id="rId13"/>
  </pivotCaches>
</workbook>
</file>

<file path=xl/calcChain.xml><?xml version="1.0" encoding="utf-8"?>
<calcChain xmlns="http://schemas.openxmlformats.org/spreadsheetml/2006/main">
  <c r="AG5" i="26" l="1"/>
  <c r="AH5" i="26"/>
  <c r="AI5" i="26"/>
  <c r="AJ5" i="26"/>
  <c r="AK5" i="26"/>
  <c r="AL5" i="26"/>
  <c r="AG6" i="26"/>
  <c r="AH6" i="26"/>
  <c r="AI6" i="26"/>
  <c r="AJ6" i="26"/>
  <c r="AK6" i="26"/>
  <c r="AL6" i="26"/>
  <c r="AG7" i="26"/>
  <c r="AH7" i="26"/>
  <c r="AI7" i="26"/>
  <c r="AJ7" i="26"/>
  <c r="AK7" i="26"/>
  <c r="AL7" i="26"/>
  <c r="AG8" i="26"/>
  <c r="AH8" i="26"/>
  <c r="AI8" i="26"/>
  <c r="AJ8" i="26"/>
  <c r="AK8" i="26"/>
  <c r="AL8" i="26"/>
  <c r="AG9" i="26"/>
  <c r="AH9" i="26"/>
  <c r="AI9" i="26"/>
  <c r="AJ9" i="26"/>
  <c r="AK9" i="26"/>
  <c r="AL9" i="26"/>
  <c r="AG10" i="26"/>
  <c r="AH10" i="26"/>
  <c r="AI10" i="26"/>
  <c r="AJ10" i="26"/>
  <c r="AK10" i="26"/>
  <c r="AL10" i="26"/>
  <c r="AG11" i="26"/>
  <c r="AH11" i="26"/>
  <c r="AI11" i="26"/>
  <c r="AJ11" i="26"/>
  <c r="AK11" i="26"/>
  <c r="AL11" i="26"/>
  <c r="AG12" i="26"/>
  <c r="AH12" i="26"/>
  <c r="AI12" i="26"/>
  <c r="AJ12" i="26"/>
  <c r="AK12" i="26"/>
  <c r="AL12" i="26"/>
  <c r="AG13" i="26"/>
  <c r="AH13" i="26"/>
  <c r="AI13" i="26"/>
  <c r="AJ13" i="26"/>
  <c r="AK13" i="26"/>
  <c r="AL13" i="26"/>
  <c r="AG14" i="26"/>
  <c r="AH14" i="26"/>
  <c r="AI14" i="26"/>
  <c r="AJ14" i="26"/>
  <c r="AK14" i="26"/>
  <c r="AL14" i="26"/>
  <c r="AG15" i="26"/>
  <c r="AH15" i="26"/>
  <c r="AI15" i="26"/>
  <c r="AJ15" i="26"/>
  <c r="AK15" i="26"/>
  <c r="AL15" i="26"/>
  <c r="AG16" i="26"/>
  <c r="AH16" i="26"/>
  <c r="AI16" i="26"/>
  <c r="AJ16" i="26"/>
  <c r="AK16" i="26"/>
  <c r="AL16" i="26"/>
  <c r="AG17" i="26"/>
  <c r="AH17" i="26"/>
  <c r="AI17" i="26"/>
  <c r="AJ17" i="26"/>
  <c r="AK17" i="26"/>
  <c r="AL17" i="26"/>
  <c r="AG18" i="26"/>
  <c r="AH18" i="26"/>
  <c r="AI18" i="26"/>
  <c r="AJ18" i="26"/>
  <c r="AK18" i="26"/>
  <c r="AL18" i="26"/>
  <c r="AG19" i="26"/>
  <c r="AH19" i="26"/>
  <c r="AI19" i="26"/>
  <c r="AJ19" i="26"/>
  <c r="AK19" i="26"/>
  <c r="AL19" i="26"/>
  <c r="AG20" i="26"/>
  <c r="AH20" i="26"/>
  <c r="AI20" i="26"/>
  <c r="AJ20" i="26"/>
  <c r="AK20" i="26"/>
  <c r="AL20" i="26"/>
  <c r="AG21" i="26"/>
  <c r="AH21" i="26"/>
  <c r="AI21" i="26"/>
  <c r="AJ21" i="26"/>
  <c r="AK21" i="26"/>
  <c r="AL21" i="26"/>
  <c r="AG22" i="26"/>
  <c r="AH22" i="26"/>
  <c r="AI22" i="26"/>
  <c r="AJ22" i="26"/>
  <c r="AK22" i="26"/>
  <c r="AL22" i="26"/>
  <c r="AG23" i="26"/>
  <c r="AH23" i="26"/>
  <c r="AI23" i="26"/>
  <c r="AJ23" i="26"/>
  <c r="AK23" i="26"/>
  <c r="AL23" i="26"/>
  <c r="AG24" i="26"/>
  <c r="AH24" i="26"/>
  <c r="AI24" i="26"/>
  <c r="AJ24" i="26"/>
  <c r="AK24" i="26"/>
  <c r="AL24" i="26"/>
  <c r="AG25" i="26"/>
  <c r="AH25" i="26"/>
  <c r="AI25" i="26"/>
  <c r="AJ25" i="26"/>
  <c r="AK25" i="26"/>
  <c r="AL25" i="26"/>
  <c r="AG26" i="26"/>
  <c r="AH26" i="26"/>
  <c r="AI26" i="26"/>
  <c r="AJ26" i="26"/>
  <c r="AK26" i="26"/>
  <c r="AL26" i="26"/>
  <c r="AG27" i="26"/>
  <c r="AH27" i="26"/>
  <c r="AI27" i="26"/>
  <c r="AJ27" i="26"/>
  <c r="AK27" i="26"/>
  <c r="AL27" i="26"/>
  <c r="AG28" i="26"/>
  <c r="AH28" i="26"/>
  <c r="AI28" i="26"/>
  <c r="AJ28" i="26"/>
  <c r="AK28" i="26"/>
  <c r="AL28" i="26"/>
  <c r="AG29" i="26"/>
  <c r="AH29" i="26"/>
  <c r="AI29" i="26"/>
  <c r="AJ29" i="26"/>
  <c r="AK29" i="26"/>
  <c r="AL29" i="26"/>
  <c r="AG30" i="26"/>
  <c r="AH30" i="26"/>
  <c r="AI30" i="26"/>
  <c r="AJ30" i="26"/>
  <c r="AK30" i="26"/>
  <c r="AL30" i="26"/>
  <c r="AG31" i="26"/>
  <c r="AH31" i="26"/>
  <c r="AI31" i="26"/>
  <c r="AJ31" i="26"/>
  <c r="AK31" i="26"/>
  <c r="AL31" i="26"/>
  <c r="AG32" i="26"/>
  <c r="AH32" i="26"/>
  <c r="AI32" i="26"/>
  <c r="AJ32" i="26"/>
  <c r="AK32" i="26"/>
  <c r="AL32" i="26"/>
  <c r="AG33" i="26"/>
  <c r="AH33" i="26"/>
  <c r="AI33" i="26"/>
  <c r="AJ33" i="26"/>
  <c r="AK33" i="26"/>
  <c r="AL33" i="26"/>
  <c r="AG34" i="26"/>
  <c r="AH34" i="26"/>
  <c r="AI34" i="26"/>
  <c r="AJ34" i="26"/>
  <c r="AK34" i="26"/>
  <c r="AL34" i="26"/>
  <c r="AG35" i="26"/>
  <c r="AH35" i="26"/>
  <c r="AI35" i="26"/>
  <c r="AJ35" i="26"/>
  <c r="AK35" i="26"/>
  <c r="AL35" i="26"/>
  <c r="AG36" i="26"/>
  <c r="AH36" i="26"/>
  <c r="AI36" i="26"/>
  <c r="AJ36" i="26"/>
  <c r="AK36" i="26"/>
  <c r="AL36" i="26"/>
  <c r="AG37" i="26"/>
  <c r="AH37" i="26"/>
  <c r="AI37" i="26"/>
  <c r="AJ37" i="26"/>
  <c r="AK37" i="26"/>
  <c r="AL37" i="26"/>
  <c r="AG38" i="26"/>
  <c r="AH38" i="26"/>
  <c r="AI38" i="26"/>
  <c r="AJ38" i="26"/>
  <c r="AK38" i="26"/>
  <c r="AL38" i="26"/>
  <c r="AG39" i="26"/>
  <c r="AH39" i="26"/>
  <c r="AI39" i="26"/>
  <c r="AJ39" i="26"/>
  <c r="AK39" i="26"/>
  <c r="AL39" i="26"/>
  <c r="AG40" i="26"/>
  <c r="AH40" i="26"/>
  <c r="AI40" i="26"/>
  <c r="AJ40" i="26"/>
  <c r="AK40" i="26"/>
  <c r="AL40" i="26"/>
  <c r="AG41" i="26"/>
  <c r="AH41" i="26"/>
  <c r="AI41" i="26"/>
  <c r="AJ41" i="26"/>
  <c r="AK41" i="26"/>
  <c r="AL41" i="26"/>
  <c r="AG42" i="26"/>
  <c r="AH42" i="26"/>
  <c r="AI42" i="26"/>
  <c r="AJ42" i="26"/>
  <c r="AK42" i="26"/>
  <c r="AL42" i="26"/>
  <c r="AG43" i="26"/>
  <c r="AH43" i="26"/>
  <c r="AI43" i="26"/>
  <c r="AJ43" i="26"/>
  <c r="AK43" i="26"/>
  <c r="AL43" i="26"/>
  <c r="AG44" i="26"/>
  <c r="AH44" i="26"/>
  <c r="AI44" i="26"/>
  <c r="AJ44" i="26"/>
  <c r="AK44" i="26"/>
  <c r="AL44" i="26"/>
  <c r="AG45" i="26"/>
  <c r="AH45" i="26"/>
  <c r="AI45" i="26"/>
  <c r="AJ45" i="26"/>
  <c r="AK45" i="26"/>
  <c r="AL45" i="26"/>
  <c r="AG46" i="26"/>
  <c r="AH46" i="26"/>
  <c r="AI46" i="26"/>
  <c r="AJ46" i="26"/>
  <c r="AK46" i="26"/>
  <c r="AL46" i="26"/>
  <c r="AG47" i="26"/>
  <c r="AH47" i="26"/>
  <c r="AI47" i="26"/>
  <c r="AJ47" i="26"/>
  <c r="AK47" i="26"/>
  <c r="AL47" i="26"/>
  <c r="AG48" i="26"/>
  <c r="AH48" i="26"/>
  <c r="AI48" i="26"/>
  <c r="AJ48" i="26"/>
  <c r="AK48" i="26"/>
  <c r="AL48" i="26"/>
  <c r="AG49" i="26"/>
  <c r="AH49" i="26"/>
  <c r="AI49" i="26"/>
  <c r="AJ49" i="26"/>
  <c r="AK49" i="26"/>
  <c r="AL49" i="26"/>
  <c r="AG50" i="26"/>
  <c r="AH50" i="26"/>
  <c r="AI50" i="26"/>
  <c r="AJ50" i="26"/>
  <c r="AK50" i="26"/>
  <c r="AL50" i="26"/>
  <c r="AG51" i="26"/>
  <c r="AH51" i="26"/>
  <c r="AI51" i="26"/>
  <c r="AJ51" i="26"/>
  <c r="AK51" i="26"/>
  <c r="AL51" i="26"/>
  <c r="AG52" i="26"/>
  <c r="AH52" i="26"/>
  <c r="AI52" i="26"/>
  <c r="AJ52" i="26"/>
  <c r="AK52" i="26"/>
  <c r="AL52" i="26"/>
  <c r="AG53" i="26"/>
  <c r="AH53" i="26"/>
  <c r="AI53" i="26"/>
  <c r="AJ53" i="26"/>
  <c r="AK53" i="26"/>
  <c r="AL53" i="26"/>
  <c r="AG54" i="26"/>
  <c r="AH54" i="26"/>
  <c r="AI54" i="26"/>
  <c r="AJ54" i="26"/>
  <c r="AK54" i="26"/>
  <c r="AL54" i="26"/>
  <c r="AG55" i="26"/>
  <c r="AH55" i="26"/>
  <c r="AI55" i="26"/>
  <c r="AJ55" i="26"/>
  <c r="AK55" i="26"/>
  <c r="AL55" i="26"/>
  <c r="AG56" i="26"/>
  <c r="AH56" i="26"/>
  <c r="AI56" i="26"/>
  <c r="AJ56" i="26"/>
  <c r="AK56" i="26"/>
  <c r="AL56" i="26"/>
  <c r="AG57" i="26"/>
  <c r="AH57" i="26"/>
  <c r="AI57" i="26"/>
  <c r="AJ57" i="26"/>
  <c r="AK57" i="26"/>
  <c r="AL57" i="26"/>
  <c r="AG58" i="26"/>
  <c r="AH58" i="26"/>
  <c r="AI58" i="26"/>
  <c r="AJ58" i="26"/>
  <c r="AK58" i="26"/>
  <c r="AL58" i="26"/>
  <c r="AG59" i="26"/>
  <c r="AH59" i="26"/>
  <c r="AI59" i="26"/>
  <c r="AJ59" i="26"/>
  <c r="AK59" i="26"/>
  <c r="AL59" i="26"/>
  <c r="AG60" i="26"/>
  <c r="AH60" i="26"/>
  <c r="AI60" i="26"/>
  <c r="AJ60" i="26"/>
  <c r="AK60" i="26"/>
  <c r="AL60" i="26"/>
  <c r="AG61" i="26"/>
  <c r="AH61" i="26"/>
  <c r="AI61" i="26"/>
  <c r="AJ61" i="26"/>
  <c r="AK61" i="26"/>
  <c r="AL61" i="26"/>
  <c r="AG62" i="26"/>
  <c r="AH62" i="26"/>
  <c r="AI62" i="26"/>
  <c r="AJ62" i="26"/>
  <c r="AK62" i="26"/>
  <c r="AL62" i="26"/>
  <c r="AG63" i="26"/>
  <c r="AH63" i="26"/>
  <c r="AI63" i="26"/>
  <c r="AJ63" i="26"/>
  <c r="AK63" i="26"/>
  <c r="AL63" i="26"/>
  <c r="AG64" i="26"/>
  <c r="AH64" i="26"/>
  <c r="AI64" i="26"/>
  <c r="AJ64" i="26"/>
  <c r="AK64" i="26"/>
  <c r="AL64" i="26"/>
  <c r="AG65" i="26"/>
  <c r="AH65" i="26"/>
  <c r="AI65" i="26"/>
  <c r="AJ65" i="26"/>
  <c r="AK65" i="26"/>
  <c r="AL65" i="26"/>
  <c r="AG66" i="26"/>
  <c r="AH66" i="26"/>
  <c r="AI66" i="26"/>
  <c r="AJ66" i="26"/>
  <c r="AK66" i="26"/>
  <c r="AL66" i="26"/>
  <c r="AG67" i="26"/>
  <c r="AH67" i="26"/>
  <c r="AI67" i="26"/>
  <c r="AJ67" i="26"/>
  <c r="AK67" i="26"/>
  <c r="AL67" i="26"/>
  <c r="AG68" i="26"/>
  <c r="AH68" i="26"/>
  <c r="AI68" i="26"/>
  <c r="AJ68" i="26"/>
  <c r="AK68" i="26"/>
  <c r="AL68" i="26"/>
  <c r="AG69" i="26"/>
  <c r="AH69" i="26"/>
  <c r="AI69" i="26"/>
  <c r="AJ69" i="26"/>
  <c r="AK69" i="26"/>
  <c r="AL69" i="26"/>
  <c r="AG70" i="26"/>
  <c r="AH70" i="26"/>
  <c r="AI70" i="26"/>
  <c r="AJ70" i="26"/>
  <c r="AK70" i="26"/>
  <c r="AL70" i="26"/>
  <c r="AG71" i="26"/>
  <c r="AH71" i="26"/>
  <c r="AI71" i="26"/>
  <c r="AJ71" i="26"/>
  <c r="AK71" i="26"/>
  <c r="AL71" i="26"/>
  <c r="AG72" i="26"/>
  <c r="AH72" i="26"/>
  <c r="AI72" i="26"/>
  <c r="AJ72" i="26"/>
  <c r="AK72" i="26"/>
  <c r="AL72" i="26"/>
  <c r="AG73" i="26"/>
  <c r="AH73" i="26"/>
  <c r="AI73" i="26"/>
  <c r="AJ73" i="26"/>
  <c r="AK73" i="26"/>
  <c r="AL73" i="26"/>
  <c r="AG74" i="26"/>
  <c r="AH74" i="26"/>
  <c r="AI74" i="26"/>
  <c r="AJ74" i="26"/>
  <c r="AK74" i="26"/>
  <c r="AL74" i="26"/>
  <c r="AG75" i="26"/>
  <c r="AH75" i="26"/>
  <c r="AI75" i="26"/>
  <c r="AJ75" i="26"/>
  <c r="AK75" i="26"/>
  <c r="AL75" i="26"/>
  <c r="AG76" i="26"/>
  <c r="AH76" i="26"/>
  <c r="AI76" i="26"/>
  <c r="AJ76" i="26"/>
  <c r="AK76" i="26"/>
  <c r="AL76" i="26"/>
  <c r="AG77" i="26"/>
  <c r="AH77" i="26"/>
  <c r="AI77" i="26"/>
  <c r="AJ77" i="26"/>
  <c r="AK77" i="26"/>
  <c r="AL77" i="26"/>
  <c r="AG78" i="26"/>
  <c r="AH78" i="26"/>
  <c r="AI78" i="26"/>
  <c r="AJ78" i="26"/>
  <c r="AK78" i="26"/>
  <c r="AL78" i="26"/>
  <c r="AG79" i="26"/>
  <c r="AH79" i="26"/>
  <c r="AI79" i="26"/>
  <c r="AJ79" i="26"/>
  <c r="AK79" i="26"/>
  <c r="AL79" i="26"/>
  <c r="AG80" i="26"/>
  <c r="AH80" i="26"/>
  <c r="AI80" i="26"/>
  <c r="AJ80" i="26"/>
  <c r="AK80" i="26"/>
  <c r="AL80" i="26"/>
  <c r="AG81" i="26"/>
  <c r="AH81" i="26"/>
  <c r="AI81" i="26"/>
  <c r="AJ81" i="26"/>
  <c r="AK81" i="26"/>
  <c r="AL81" i="26"/>
  <c r="AG82" i="26"/>
  <c r="AH82" i="26"/>
  <c r="AI82" i="26"/>
  <c r="AJ82" i="26"/>
  <c r="AK82" i="26"/>
  <c r="AL82" i="26"/>
  <c r="AG83" i="26"/>
  <c r="AH83" i="26"/>
  <c r="AI83" i="26"/>
  <c r="AJ83" i="26"/>
  <c r="AK83" i="26"/>
  <c r="AL83" i="26"/>
  <c r="AG84" i="26"/>
  <c r="AH84" i="26"/>
  <c r="AI84" i="26"/>
  <c r="AJ84" i="26"/>
  <c r="AK84" i="26"/>
  <c r="AL84" i="26"/>
  <c r="AG85" i="26"/>
  <c r="AH85" i="26"/>
  <c r="AI85" i="26"/>
  <c r="AJ85" i="26"/>
  <c r="AK85" i="26"/>
  <c r="AL85" i="26"/>
  <c r="AG86" i="26"/>
  <c r="AH86" i="26"/>
  <c r="AI86" i="26"/>
  <c r="AJ86" i="26"/>
  <c r="AK86" i="26"/>
  <c r="AL86" i="26"/>
  <c r="AG87" i="26"/>
  <c r="AH87" i="26"/>
  <c r="AI87" i="26"/>
  <c r="AJ87" i="26"/>
  <c r="AK87" i="26"/>
  <c r="AL87" i="26"/>
  <c r="AG88" i="26"/>
  <c r="AH88" i="26"/>
  <c r="AI88" i="26"/>
  <c r="AJ88" i="26"/>
  <c r="AK88" i="26"/>
  <c r="AL88" i="26"/>
  <c r="AG89" i="26"/>
  <c r="AH89" i="26"/>
  <c r="AI89" i="26"/>
  <c r="AJ89" i="26"/>
  <c r="AK89" i="26"/>
  <c r="AL89" i="26"/>
  <c r="AG90" i="26"/>
  <c r="AH90" i="26"/>
  <c r="AI90" i="26"/>
  <c r="AJ90" i="26"/>
  <c r="AK90" i="26"/>
  <c r="AL90" i="26"/>
  <c r="AG91" i="26"/>
  <c r="AH91" i="26"/>
  <c r="AI91" i="26"/>
  <c r="AJ91" i="26"/>
  <c r="AK91" i="26"/>
  <c r="AL91" i="26"/>
  <c r="AG92" i="26"/>
  <c r="AH92" i="26"/>
  <c r="AI92" i="26"/>
  <c r="AJ92" i="26"/>
  <c r="AK92" i="26"/>
  <c r="AL92" i="26"/>
  <c r="AG93" i="26"/>
  <c r="AH93" i="26"/>
  <c r="AI93" i="26"/>
  <c r="AJ93" i="26"/>
  <c r="AK93" i="26"/>
  <c r="AL93" i="26"/>
  <c r="AG94" i="26"/>
  <c r="AH94" i="26"/>
  <c r="AI94" i="26"/>
  <c r="AJ94" i="26"/>
  <c r="AK94" i="26"/>
  <c r="AL94" i="26"/>
  <c r="AG95" i="26"/>
  <c r="AH95" i="26"/>
  <c r="AI95" i="26"/>
  <c r="AJ95" i="26"/>
  <c r="AK95" i="26"/>
  <c r="AL95" i="26"/>
  <c r="AG96" i="26"/>
  <c r="AH96" i="26"/>
  <c r="AI96" i="26"/>
  <c r="AJ96" i="26"/>
  <c r="AK96" i="26"/>
  <c r="AL96" i="26"/>
  <c r="AG97" i="26"/>
  <c r="AH97" i="26"/>
  <c r="AI97" i="26"/>
  <c r="AJ97" i="26"/>
  <c r="AK97" i="26"/>
  <c r="AL97" i="26"/>
  <c r="AG98" i="26"/>
  <c r="AH98" i="26"/>
  <c r="AI98" i="26"/>
  <c r="AJ98" i="26"/>
  <c r="AK98" i="26"/>
  <c r="AL98" i="26"/>
  <c r="AG99" i="26"/>
  <c r="AH99" i="26"/>
  <c r="AI99" i="26"/>
  <c r="AJ99" i="26"/>
  <c r="AK99" i="26"/>
  <c r="AL99" i="26"/>
  <c r="AG100" i="26"/>
  <c r="AH100" i="26"/>
  <c r="AI100" i="26"/>
  <c r="AJ100" i="26"/>
  <c r="AK100" i="26"/>
  <c r="AL100" i="26"/>
  <c r="AG101" i="26"/>
  <c r="AH101" i="26"/>
  <c r="AI101" i="26"/>
  <c r="AJ101" i="26"/>
  <c r="AK101" i="26"/>
  <c r="AL101" i="26"/>
  <c r="AG102" i="26"/>
  <c r="AH102" i="26"/>
  <c r="AI102" i="26"/>
  <c r="AJ102" i="26"/>
  <c r="AK102" i="26"/>
  <c r="AL102" i="26"/>
  <c r="AG103" i="26"/>
  <c r="AH103" i="26"/>
  <c r="AI103" i="26"/>
  <c r="AJ103" i="26"/>
  <c r="AK103" i="26"/>
  <c r="AL103" i="26"/>
  <c r="AG104" i="26"/>
  <c r="AH104" i="26"/>
  <c r="AI104" i="26"/>
  <c r="AJ104" i="26"/>
  <c r="AK104" i="26"/>
  <c r="AL104" i="26"/>
  <c r="AG105" i="26"/>
  <c r="AH105" i="26"/>
  <c r="AI105" i="26"/>
  <c r="AJ105" i="26"/>
  <c r="AK105" i="26"/>
  <c r="AL105" i="26"/>
  <c r="AG106" i="26"/>
  <c r="AH106" i="26"/>
  <c r="AI106" i="26"/>
  <c r="AJ106" i="26"/>
  <c r="AK106" i="26"/>
  <c r="AL106" i="26"/>
  <c r="AG107" i="26"/>
  <c r="AH107" i="26"/>
  <c r="AI107" i="26"/>
  <c r="AJ107" i="26"/>
  <c r="AK107" i="26"/>
  <c r="AL107" i="26"/>
  <c r="AG108" i="26"/>
  <c r="AH108" i="26"/>
  <c r="AI108" i="26"/>
  <c r="AJ108" i="26"/>
  <c r="AK108" i="26"/>
  <c r="AL108" i="26"/>
  <c r="AG109" i="26"/>
  <c r="AH109" i="26"/>
  <c r="AI109" i="26"/>
  <c r="AJ109" i="26"/>
  <c r="AK109" i="26"/>
  <c r="AL109" i="26"/>
  <c r="AG110" i="26"/>
  <c r="AH110" i="26"/>
  <c r="AI110" i="26"/>
  <c r="AJ110" i="26"/>
  <c r="AK110" i="26"/>
  <c r="AL110" i="26"/>
  <c r="AG111" i="26"/>
  <c r="AH111" i="26"/>
  <c r="AI111" i="26"/>
  <c r="AJ111" i="26"/>
  <c r="AK111" i="26"/>
  <c r="AL111" i="26"/>
  <c r="AG112" i="26"/>
  <c r="AH112" i="26"/>
  <c r="AI112" i="26"/>
  <c r="AJ112" i="26"/>
  <c r="AK112" i="26"/>
  <c r="AL112" i="26"/>
  <c r="AG113" i="26"/>
  <c r="AH113" i="26"/>
  <c r="AI113" i="26"/>
  <c r="AJ113" i="26"/>
  <c r="AK113" i="26"/>
  <c r="AL113" i="26"/>
  <c r="AG114" i="26"/>
  <c r="AH114" i="26"/>
  <c r="AI114" i="26"/>
  <c r="AJ114" i="26"/>
  <c r="AK114" i="26"/>
  <c r="AL114" i="26"/>
  <c r="AG115" i="26"/>
  <c r="AH115" i="26"/>
  <c r="AI115" i="26"/>
  <c r="AJ115" i="26"/>
  <c r="AK115" i="26"/>
  <c r="AL115" i="26"/>
  <c r="AG116" i="26"/>
  <c r="AH116" i="26"/>
  <c r="AI116" i="26"/>
  <c r="AJ116" i="26"/>
  <c r="AK116" i="26"/>
  <c r="AL116" i="26"/>
  <c r="AG117" i="26"/>
  <c r="AH117" i="26"/>
  <c r="AI117" i="26"/>
  <c r="AJ117" i="26"/>
  <c r="AK117" i="26"/>
  <c r="AL117" i="26"/>
  <c r="AG118" i="26"/>
  <c r="AH118" i="26"/>
  <c r="AI118" i="26"/>
  <c r="AJ118" i="26"/>
  <c r="AK118" i="26"/>
  <c r="AL118" i="26"/>
  <c r="AG119" i="26"/>
  <c r="AH119" i="26"/>
  <c r="AI119" i="26"/>
  <c r="AJ119" i="26"/>
  <c r="AK119" i="26"/>
  <c r="AL119" i="26"/>
  <c r="AG120" i="26"/>
  <c r="AH120" i="26"/>
  <c r="AI120" i="26"/>
  <c r="AJ120" i="26"/>
  <c r="AK120" i="26"/>
  <c r="AL120" i="26"/>
  <c r="AG121" i="26"/>
  <c r="AH121" i="26"/>
  <c r="AI121" i="26"/>
  <c r="AJ121" i="26"/>
  <c r="AK121" i="26"/>
  <c r="AL121" i="26"/>
  <c r="AG122" i="26"/>
  <c r="AH122" i="26"/>
  <c r="AI122" i="26"/>
  <c r="AJ122" i="26"/>
  <c r="AK122" i="26"/>
  <c r="AL122" i="26"/>
  <c r="AG123" i="26"/>
  <c r="AH123" i="26"/>
  <c r="AI123" i="26"/>
  <c r="AJ123" i="26"/>
  <c r="AK123" i="26"/>
  <c r="AL123" i="26"/>
  <c r="AG124" i="26"/>
  <c r="AH124" i="26"/>
  <c r="AI124" i="26"/>
  <c r="AJ124" i="26"/>
  <c r="AK124" i="26"/>
  <c r="AL124" i="26"/>
  <c r="AG125" i="26"/>
  <c r="AH125" i="26"/>
  <c r="AI125" i="26"/>
  <c r="AJ125" i="26"/>
  <c r="AK125" i="26"/>
  <c r="AL125" i="26"/>
  <c r="AG126" i="26"/>
  <c r="AH126" i="26"/>
  <c r="AI126" i="26"/>
  <c r="AJ126" i="26"/>
  <c r="AK126" i="26"/>
  <c r="AL126" i="26"/>
  <c r="AG127" i="26"/>
  <c r="AH127" i="26"/>
  <c r="AI127" i="26"/>
  <c r="AJ127" i="26"/>
  <c r="AK127" i="26"/>
  <c r="AL127" i="26"/>
  <c r="AG128" i="26"/>
  <c r="AH128" i="26"/>
  <c r="AI128" i="26"/>
  <c r="AJ128" i="26"/>
  <c r="AK128" i="26"/>
  <c r="AL128" i="26"/>
  <c r="AG129" i="26"/>
  <c r="AH129" i="26"/>
  <c r="AI129" i="26"/>
  <c r="AJ129" i="26"/>
  <c r="AK129" i="26"/>
  <c r="AL129" i="26"/>
  <c r="AG130" i="26"/>
  <c r="AH130" i="26"/>
  <c r="AI130" i="26"/>
  <c r="AJ130" i="26"/>
  <c r="AK130" i="26"/>
  <c r="AL130" i="26"/>
  <c r="AG131" i="26"/>
  <c r="AH131" i="26"/>
  <c r="AI131" i="26"/>
  <c r="AJ131" i="26"/>
  <c r="AK131" i="26"/>
  <c r="AL131" i="26"/>
  <c r="AG132" i="26"/>
  <c r="AH132" i="26"/>
  <c r="AI132" i="26"/>
  <c r="AJ132" i="26"/>
  <c r="AK132" i="26"/>
  <c r="AL132" i="26"/>
  <c r="AG133" i="26"/>
  <c r="AH133" i="26"/>
  <c r="AI133" i="26"/>
  <c r="AJ133" i="26"/>
  <c r="AK133" i="26"/>
  <c r="AL133" i="26"/>
  <c r="AG134" i="26"/>
  <c r="AH134" i="26"/>
  <c r="AI134" i="26"/>
  <c r="AJ134" i="26"/>
  <c r="AK134" i="26"/>
  <c r="AL134" i="26"/>
  <c r="AG135" i="26"/>
  <c r="AH135" i="26"/>
  <c r="AI135" i="26"/>
  <c r="AJ135" i="26"/>
  <c r="AK135" i="26"/>
  <c r="AL135" i="26"/>
  <c r="AG136" i="26"/>
  <c r="AH136" i="26"/>
  <c r="AI136" i="26"/>
  <c r="AJ136" i="26"/>
  <c r="AK136" i="26"/>
  <c r="AL136" i="26"/>
  <c r="AG137" i="26"/>
  <c r="AH137" i="26"/>
  <c r="AI137" i="26"/>
  <c r="AJ137" i="26"/>
  <c r="AK137" i="26"/>
  <c r="AL137" i="26"/>
  <c r="AG138" i="26"/>
  <c r="AH138" i="26"/>
  <c r="AI138" i="26"/>
  <c r="AJ138" i="26"/>
  <c r="AK138" i="26"/>
  <c r="AL138" i="26"/>
  <c r="AG139" i="26"/>
  <c r="AH139" i="26"/>
  <c r="AI139" i="26"/>
  <c r="AJ139" i="26"/>
  <c r="AK139" i="26"/>
  <c r="AL139" i="26"/>
  <c r="AG140" i="26"/>
  <c r="AH140" i="26"/>
  <c r="AI140" i="26"/>
  <c r="AJ140" i="26"/>
  <c r="AK140" i="26"/>
  <c r="AL140" i="26"/>
  <c r="AG141" i="26"/>
  <c r="AH141" i="26"/>
  <c r="AI141" i="26"/>
  <c r="AJ141" i="26"/>
  <c r="AK141" i="26"/>
  <c r="AL141" i="26"/>
  <c r="AG142" i="26"/>
  <c r="AH142" i="26"/>
  <c r="AI142" i="26"/>
  <c r="AJ142" i="26"/>
  <c r="AK142" i="26"/>
  <c r="AL142" i="26"/>
  <c r="AG143" i="26"/>
  <c r="AH143" i="26"/>
  <c r="AI143" i="26"/>
  <c r="AJ143" i="26"/>
  <c r="AK143" i="26"/>
  <c r="AL143" i="26"/>
  <c r="AG144" i="26"/>
  <c r="AH144" i="26"/>
  <c r="AI144" i="26"/>
  <c r="AJ144" i="26"/>
  <c r="AK144" i="26"/>
  <c r="AL144" i="26"/>
  <c r="AG145" i="26"/>
  <c r="AH145" i="26"/>
  <c r="AI145" i="26"/>
  <c r="AJ145" i="26"/>
  <c r="AK145" i="26"/>
  <c r="AL145" i="26"/>
  <c r="AG146" i="26"/>
  <c r="AH146" i="26"/>
  <c r="AI146" i="26"/>
  <c r="AJ146" i="26"/>
  <c r="AK146" i="26"/>
  <c r="AL146" i="26"/>
  <c r="AG147" i="26"/>
  <c r="AH147" i="26"/>
  <c r="AI147" i="26"/>
  <c r="AJ147" i="26"/>
  <c r="AK147" i="26"/>
  <c r="AL147" i="26"/>
  <c r="AG148" i="26"/>
  <c r="AH148" i="26"/>
  <c r="AI148" i="26"/>
  <c r="AJ148" i="26"/>
  <c r="AK148" i="26"/>
  <c r="AL148" i="26"/>
  <c r="AG149" i="26"/>
  <c r="AH149" i="26"/>
  <c r="AI149" i="26"/>
  <c r="AJ149" i="26"/>
  <c r="AK149" i="26"/>
  <c r="AL149" i="26"/>
  <c r="AG150" i="26"/>
  <c r="AH150" i="26"/>
  <c r="AI150" i="26"/>
  <c r="AJ150" i="26"/>
  <c r="AK150" i="26"/>
  <c r="AL150" i="26"/>
  <c r="AG151" i="26"/>
  <c r="AH151" i="26"/>
  <c r="AI151" i="26"/>
  <c r="AJ151" i="26"/>
  <c r="AK151" i="26"/>
  <c r="AL151" i="26"/>
  <c r="AG152" i="26"/>
  <c r="AH152" i="26"/>
  <c r="AI152" i="26"/>
  <c r="AJ152" i="26"/>
  <c r="AK152" i="26"/>
  <c r="AL152" i="26"/>
  <c r="AG153" i="26"/>
  <c r="AH153" i="26"/>
  <c r="AI153" i="26"/>
  <c r="AJ153" i="26"/>
  <c r="AK153" i="26"/>
  <c r="AL153" i="26"/>
  <c r="AG154" i="26"/>
  <c r="AH154" i="26"/>
  <c r="AI154" i="26"/>
  <c r="AJ154" i="26"/>
  <c r="AK154" i="26"/>
  <c r="AL154" i="26"/>
  <c r="AG155" i="26"/>
  <c r="AH155" i="26"/>
  <c r="AI155" i="26"/>
  <c r="AJ155" i="26"/>
  <c r="AK155" i="26"/>
  <c r="AL155" i="26"/>
  <c r="AG156" i="26"/>
  <c r="AH156" i="26"/>
  <c r="AI156" i="26"/>
  <c r="AJ156" i="26"/>
  <c r="AK156" i="26"/>
  <c r="AL156" i="26"/>
  <c r="AG157" i="26"/>
  <c r="AH157" i="26"/>
  <c r="AI157" i="26"/>
  <c r="AJ157" i="26"/>
  <c r="AK157" i="26"/>
  <c r="AL157" i="26"/>
  <c r="AG158" i="26"/>
  <c r="AH158" i="26"/>
  <c r="AI158" i="26"/>
  <c r="AJ158" i="26"/>
  <c r="AK158" i="26"/>
  <c r="AL158" i="26"/>
  <c r="AG159" i="26"/>
  <c r="AH159" i="26"/>
  <c r="AI159" i="26"/>
  <c r="AJ159" i="26"/>
  <c r="AK159" i="26"/>
  <c r="AL159" i="26"/>
  <c r="AG160" i="26"/>
  <c r="AH160" i="26"/>
  <c r="AI160" i="26"/>
  <c r="AJ160" i="26"/>
  <c r="AK160" i="26"/>
  <c r="AL160" i="26"/>
  <c r="AG161" i="26"/>
  <c r="AH161" i="26"/>
  <c r="AI161" i="26"/>
  <c r="AJ161" i="26"/>
  <c r="AK161" i="26"/>
  <c r="AL161" i="26"/>
  <c r="AG162" i="26"/>
  <c r="AH162" i="26"/>
  <c r="AI162" i="26"/>
  <c r="AJ162" i="26"/>
  <c r="AK162" i="26"/>
  <c r="AL162" i="26"/>
  <c r="AG163" i="26"/>
  <c r="AH163" i="26"/>
  <c r="AI163" i="26"/>
  <c r="AJ163" i="26"/>
  <c r="AK163" i="26"/>
  <c r="AL163" i="26"/>
  <c r="AG164" i="26"/>
  <c r="AH164" i="26"/>
  <c r="AI164" i="26"/>
  <c r="AJ164" i="26"/>
  <c r="AK164" i="26"/>
  <c r="AL164" i="26"/>
  <c r="AG165" i="26"/>
  <c r="AH165" i="26"/>
  <c r="AI165" i="26"/>
  <c r="AJ165" i="26"/>
  <c r="AK165" i="26"/>
  <c r="AL165" i="26"/>
  <c r="AG166" i="26"/>
  <c r="AH166" i="26"/>
  <c r="AI166" i="26"/>
  <c r="AJ166" i="26"/>
  <c r="AK166" i="26"/>
  <c r="AL166" i="26"/>
  <c r="AG167" i="26"/>
  <c r="AH167" i="26"/>
  <c r="AI167" i="26"/>
  <c r="AJ167" i="26"/>
  <c r="AK167" i="26"/>
  <c r="AL167" i="26"/>
  <c r="AG168" i="26"/>
  <c r="AH168" i="26"/>
  <c r="AI168" i="26"/>
  <c r="AJ168" i="26"/>
  <c r="AK168" i="26"/>
  <c r="AL168" i="26"/>
  <c r="AG169" i="26"/>
  <c r="AH169" i="26"/>
  <c r="AI169" i="26"/>
  <c r="AJ169" i="26"/>
  <c r="AK169" i="26"/>
  <c r="AL169" i="26"/>
  <c r="AG170" i="26"/>
  <c r="AH170" i="26"/>
  <c r="AI170" i="26"/>
  <c r="AJ170" i="26"/>
  <c r="AK170" i="26"/>
  <c r="AL170" i="26"/>
  <c r="AG171" i="26"/>
  <c r="AH171" i="26"/>
  <c r="AI171" i="26"/>
  <c r="AJ171" i="26"/>
  <c r="AK171" i="26"/>
  <c r="AL171" i="26"/>
  <c r="AG172" i="26"/>
  <c r="AH172" i="26"/>
  <c r="AI172" i="26"/>
  <c r="AJ172" i="26"/>
  <c r="AK172" i="26"/>
  <c r="AL172" i="26"/>
  <c r="AG173" i="26"/>
  <c r="AH173" i="26"/>
  <c r="AI173" i="26"/>
  <c r="AJ173" i="26"/>
  <c r="AK173" i="26"/>
  <c r="AL173" i="26"/>
  <c r="AG174" i="26"/>
  <c r="AH174" i="26"/>
  <c r="AI174" i="26"/>
  <c r="AJ174" i="26"/>
  <c r="AK174" i="26"/>
  <c r="AL174" i="26"/>
  <c r="AG175" i="26"/>
  <c r="AH175" i="26"/>
  <c r="AI175" i="26"/>
  <c r="AJ175" i="26"/>
  <c r="AK175" i="26"/>
  <c r="AL175" i="26"/>
  <c r="AG176" i="26"/>
  <c r="AH176" i="26"/>
  <c r="AI176" i="26"/>
  <c r="AJ176" i="26"/>
  <c r="AK176" i="26"/>
  <c r="AL176" i="26"/>
  <c r="AG177" i="26"/>
  <c r="AH177" i="26"/>
  <c r="AI177" i="26"/>
  <c r="AJ177" i="26"/>
  <c r="AK177" i="26"/>
  <c r="AL177" i="26"/>
  <c r="AG178" i="26"/>
  <c r="AH178" i="26"/>
  <c r="AI178" i="26"/>
  <c r="AJ178" i="26"/>
  <c r="AK178" i="26"/>
  <c r="AL178" i="26"/>
  <c r="AG179" i="26"/>
  <c r="AH179" i="26"/>
  <c r="AI179" i="26"/>
  <c r="AJ179" i="26"/>
  <c r="AK179" i="26"/>
  <c r="AL179" i="26"/>
  <c r="AG180" i="26"/>
  <c r="AH180" i="26"/>
  <c r="AI180" i="26"/>
  <c r="AJ180" i="26"/>
  <c r="AK180" i="26"/>
  <c r="AL180" i="26"/>
  <c r="AG181" i="26"/>
  <c r="AH181" i="26"/>
  <c r="AI181" i="26"/>
  <c r="AJ181" i="26"/>
  <c r="AK181" i="26"/>
  <c r="AL181" i="26"/>
  <c r="AG182" i="26"/>
  <c r="AH182" i="26"/>
  <c r="AI182" i="26"/>
  <c r="AJ182" i="26"/>
  <c r="AK182" i="26"/>
  <c r="AL182" i="26"/>
  <c r="AG183" i="26"/>
  <c r="AH183" i="26"/>
  <c r="AI183" i="26"/>
  <c r="AJ183" i="26"/>
  <c r="AK183" i="26"/>
  <c r="AL183" i="26"/>
  <c r="AG184" i="26"/>
  <c r="AH184" i="26"/>
  <c r="AI184" i="26"/>
  <c r="AJ184" i="26"/>
  <c r="AK184" i="26"/>
  <c r="AL184" i="26"/>
  <c r="AG185" i="26"/>
  <c r="AH185" i="26"/>
  <c r="AI185" i="26"/>
  <c r="AJ185" i="26"/>
  <c r="AK185" i="26"/>
  <c r="AL185" i="26"/>
  <c r="AG186" i="26"/>
  <c r="AH186" i="26"/>
  <c r="AI186" i="26"/>
  <c r="AJ186" i="26"/>
  <c r="AK186" i="26"/>
  <c r="AL186" i="26"/>
  <c r="AG187" i="26"/>
  <c r="AH187" i="26"/>
  <c r="AI187" i="26"/>
  <c r="AJ187" i="26"/>
  <c r="AK187" i="26"/>
  <c r="AL187" i="26"/>
  <c r="AG188" i="26"/>
  <c r="AH188" i="26"/>
  <c r="AI188" i="26"/>
  <c r="AJ188" i="26"/>
  <c r="AK188" i="26"/>
  <c r="AL188" i="26"/>
  <c r="AG189" i="26"/>
  <c r="AH189" i="26"/>
  <c r="AI189" i="26"/>
  <c r="AJ189" i="26"/>
  <c r="AK189" i="26"/>
  <c r="AL189" i="26"/>
  <c r="AG190" i="26"/>
  <c r="AH190" i="26"/>
  <c r="AI190" i="26"/>
  <c r="AJ190" i="26"/>
  <c r="AK190" i="26"/>
  <c r="AL190" i="26"/>
  <c r="AG191" i="26"/>
  <c r="AH191" i="26"/>
  <c r="AI191" i="26"/>
  <c r="AJ191" i="26"/>
  <c r="AK191" i="26"/>
  <c r="AL191" i="26"/>
  <c r="AG192" i="26"/>
  <c r="AH192" i="26"/>
  <c r="AI192" i="26"/>
  <c r="AJ192" i="26"/>
  <c r="AK192" i="26"/>
  <c r="AL192" i="26"/>
  <c r="AG193" i="26"/>
  <c r="AH193" i="26"/>
  <c r="AI193" i="26"/>
  <c r="AJ193" i="26"/>
  <c r="AK193" i="26"/>
  <c r="AL193" i="26"/>
  <c r="AG194" i="26"/>
  <c r="AH194" i="26"/>
  <c r="AI194" i="26"/>
  <c r="AJ194" i="26"/>
  <c r="AK194" i="26"/>
  <c r="AL194" i="26"/>
  <c r="AG195" i="26"/>
  <c r="AH195" i="26"/>
  <c r="AI195" i="26"/>
  <c r="AJ195" i="26"/>
  <c r="AK195" i="26"/>
  <c r="AL195" i="26"/>
  <c r="AG196" i="26"/>
  <c r="AH196" i="26"/>
  <c r="AI196" i="26"/>
  <c r="AJ196" i="26"/>
  <c r="AK196" i="26"/>
  <c r="AL196" i="26"/>
  <c r="AG197" i="26"/>
  <c r="AH197" i="26"/>
  <c r="AI197" i="26"/>
  <c r="AJ197" i="26"/>
  <c r="AK197" i="26"/>
  <c r="AL197" i="26"/>
  <c r="AG198" i="26"/>
  <c r="AH198" i="26"/>
  <c r="AI198" i="26"/>
  <c r="AJ198" i="26"/>
  <c r="AK198" i="26"/>
  <c r="AL198" i="26"/>
  <c r="AG199" i="26"/>
  <c r="AH199" i="26"/>
  <c r="AI199" i="26"/>
  <c r="AJ199" i="26"/>
  <c r="AK199" i="26"/>
  <c r="AL199" i="26"/>
  <c r="AG200" i="26"/>
  <c r="AH200" i="26"/>
  <c r="AI200" i="26"/>
  <c r="AJ200" i="26"/>
  <c r="AK200" i="26"/>
  <c r="AL200" i="26"/>
  <c r="AG201" i="26"/>
  <c r="AH201" i="26"/>
  <c r="AI201" i="26"/>
  <c r="AJ201" i="26"/>
  <c r="AK201" i="26"/>
  <c r="AL201" i="26"/>
  <c r="AG202" i="26"/>
  <c r="AH202" i="26"/>
  <c r="AI202" i="26"/>
  <c r="AJ202" i="26"/>
  <c r="AK202" i="26"/>
  <c r="AL202" i="26"/>
  <c r="AG203" i="26"/>
  <c r="AH203" i="26"/>
  <c r="AI203" i="26"/>
  <c r="AJ203" i="26"/>
  <c r="AK203" i="26"/>
  <c r="AL203" i="26"/>
  <c r="AG204" i="26"/>
  <c r="AH204" i="26"/>
  <c r="AI204" i="26"/>
  <c r="AJ204" i="26"/>
  <c r="AK204" i="26"/>
  <c r="AL204" i="26"/>
  <c r="AG205" i="26"/>
  <c r="AH205" i="26"/>
  <c r="AI205" i="26"/>
  <c r="AJ205" i="26"/>
  <c r="AK205" i="26"/>
  <c r="AL205" i="26"/>
  <c r="AG206" i="26"/>
  <c r="AH206" i="26"/>
  <c r="AI206" i="26"/>
  <c r="AJ206" i="26"/>
  <c r="AK206" i="26"/>
  <c r="AL206" i="26"/>
  <c r="AG207" i="26"/>
  <c r="AH207" i="26"/>
  <c r="AI207" i="26"/>
  <c r="AJ207" i="26"/>
  <c r="AK207" i="26"/>
  <c r="AL207" i="26"/>
  <c r="AG208" i="26"/>
  <c r="AH208" i="26"/>
  <c r="AI208" i="26"/>
  <c r="AJ208" i="26"/>
  <c r="AK208" i="26"/>
  <c r="AL208" i="26"/>
  <c r="AG209" i="26"/>
  <c r="AH209" i="26"/>
  <c r="AI209" i="26"/>
  <c r="AJ209" i="26"/>
  <c r="AK209" i="26"/>
  <c r="AL209" i="26"/>
  <c r="AG210" i="26"/>
  <c r="AH210" i="26"/>
  <c r="AI210" i="26"/>
  <c r="AJ210" i="26"/>
  <c r="AK210" i="26"/>
  <c r="AL210" i="26"/>
  <c r="AG211" i="26"/>
  <c r="AH211" i="26"/>
  <c r="AI211" i="26"/>
  <c r="AJ211" i="26"/>
  <c r="AK211" i="26"/>
  <c r="AL211" i="26"/>
  <c r="AG212" i="26"/>
  <c r="AH212" i="26"/>
  <c r="AI212" i="26"/>
  <c r="AJ212" i="26"/>
  <c r="AK212" i="26"/>
  <c r="AL212" i="26"/>
  <c r="AG213" i="26"/>
  <c r="AH213" i="26"/>
  <c r="AI213" i="26"/>
  <c r="AJ213" i="26"/>
  <c r="AK213" i="26"/>
  <c r="AL213" i="26"/>
  <c r="AG214" i="26"/>
  <c r="AH214" i="26"/>
  <c r="AI214" i="26"/>
  <c r="AJ214" i="26"/>
  <c r="AK214" i="26"/>
  <c r="AL214" i="26"/>
  <c r="AG215" i="26"/>
  <c r="AH215" i="26"/>
  <c r="AI215" i="26"/>
  <c r="AJ215" i="26"/>
  <c r="AK215" i="26"/>
  <c r="AL215" i="26"/>
  <c r="AG216" i="26"/>
  <c r="AH216" i="26"/>
  <c r="AI216" i="26"/>
  <c r="AJ216" i="26"/>
  <c r="AK216" i="26"/>
  <c r="AL216" i="26"/>
  <c r="AG217" i="26"/>
  <c r="AH217" i="26"/>
  <c r="AI217" i="26"/>
  <c r="AJ217" i="26"/>
  <c r="AK217" i="26"/>
  <c r="AL217" i="26"/>
  <c r="AG218" i="26"/>
  <c r="AH218" i="26"/>
  <c r="AI218" i="26"/>
  <c r="AJ218" i="26"/>
  <c r="AK218" i="26"/>
  <c r="AL218" i="26"/>
  <c r="AG219" i="26"/>
  <c r="AH219" i="26"/>
  <c r="AI219" i="26"/>
  <c r="AJ219" i="26"/>
  <c r="AK219" i="26"/>
  <c r="AL219" i="26"/>
  <c r="AG220" i="26"/>
  <c r="AH220" i="26"/>
  <c r="AI220" i="26"/>
  <c r="AJ220" i="26"/>
  <c r="AK220" i="26"/>
  <c r="AL220" i="26"/>
  <c r="AG221" i="26"/>
  <c r="AH221" i="26"/>
  <c r="AI221" i="26"/>
  <c r="AJ221" i="26"/>
  <c r="AK221" i="26"/>
  <c r="AL221" i="26"/>
  <c r="AG222" i="26"/>
  <c r="AH222" i="26"/>
  <c r="AI222" i="26"/>
  <c r="AJ222" i="26"/>
  <c r="AK222" i="26"/>
  <c r="AL222" i="26"/>
  <c r="AG223" i="26"/>
  <c r="AH223" i="26"/>
  <c r="AI223" i="26"/>
  <c r="AJ223" i="26"/>
  <c r="AK223" i="26"/>
  <c r="AL223" i="26"/>
  <c r="AG224" i="26"/>
  <c r="AH224" i="26"/>
  <c r="AI224" i="26"/>
  <c r="AJ224" i="26"/>
  <c r="AK224" i="26"/>
  <c r="AL224" i="26"/>
  <c r="AG225" i="26"/>
  <c r="AH225" i="26"/>
  <c r="AI225" i="26"/>
  <c r="AJ225" i="26"/>
  <c r="AK225" i="26"/>
  <c r="AL225" i="26"/>
  <c r="AG226" i="26"/>
  <c r="AH226" i="26"/>
  <c r="AI226" i="26"/>
  <c r="AJ226" i="26"/>
  <c r="AK226" i="26"/>
  <c r="AL226" i="26"/>
  <c r="AG227" i="26"/>
  <c r="AH227" i="26"/>
  <c r="AI227" i="26"/>
  <c r="AJ227" i="26"/>
  <c r="AK227" i="26"/>
  <c r="AL227" i="26"/>
  <c r="AG228" i="26"/>
  <c r="AH228" i="26"/>
  <c r="AI228" i="26"/>
  <c r="AJ228" i="26"/>
  <c r="AK228" i="26"/>
  <c r="AL228" i="26"/>
  <c r="AG229" i="26"/>
  <c r="AH229" i="26"/>
  <c r="AI229" i="26"/>
  <c r="AJ229" i="26"/>
  <c r="AK229" i="26"/>
  <c r="AL229" i="26"/>
  <c r="AG230" i="26"/>
  <c r="AH230" i="26"/>
  <c r="AI230" i="26"/>
  <c r="AJ230" i="26"/>
  <c r="AK230" i="26"/>
  <c r="AL230" i="26"/>
  <c r="AG231" i="26"/>
  <c r="AH231" i="26"/>
  <c r="AI231" i="26"/>
  <c r="AJ231" i="26"/>
  <c r="AK231" i="26"/>
  <c r="AL231" i="26"/>
  <c r="AG232" i="26"/>
  <c r="AH232" i="26"/>
  <c r="AI232" i="26"/>
  <c r="AJ232" i="26"/>
  <c r="AK232" i="26"/>
  <c r="AL232" i="26"/>
  <c r="AG233" i="26"/>
  <c r="AH233" i="26"/>
  <c r="AI233" i="26"/>
  <c r="AJ233" i="26"/>
  <c r="AK233" i="26"/>
  <c r="AL233" i="26"/>
  <c r="AG234" i="26"/>
  <c r="AH234" i="26"/>
  <c r="AI234" i="26"/>
  <c r="AJ234" i="26"/>
  <c r="AK234" i="26"/>
  <c r="AL234" i="26"/>
  <c r="AG235" i="26"/>
  <c r="AH235" i="26"/>
  <c r="AI235" i="26"/>
  <c r="AJ235" i="26"/>
  <c r="AK235" i="26"/>
  <c r="AL235" i="26"/>
  <c r="AG236" i="26"/>
  <c r="AH236" i="26"/>
  <c r="AI236" i="26"/>
  <c r="AJ236" i="26"/>
  <c r="AK236" i="26"/>
  <c r="AL236" i="26"/>
  <c r="AG237" i="26"/>
  <c r="AH237" i="26"/>
  <c r="AI237" i="26"/>
  <c r="AJ237" i="26"/>
  <c r="AK237" i="26"/>
  <c r="AL237" i="26"/>
  <c r="AG238" i="26"/>
  <c r="AH238" i="26"/>
  <c r="AI238" i="26"/>
  <c r="AJ238" i="26"/>
  <c r="AK238" i="26"/>
  <c r="AL238" i="26"/>
  <c r="AG239" i="26"/>
  <c r="AH239" i="26"/>
  <c r="AI239" i="26"/>
  <c r="AJ239" i="26"/>
  <c r="AK239" i="26"/>
  <c r="AL239" i="26"/>
  <c r="AG240" i="26"/>
  <c r="AH240" i="26"/>
  <c r="AI240" i="26"/>
  <c r="AJ240" i="26"/>
  <c r="AK240" i="26"/>
  <c r="AL240" i="26"/>
  <c r="AG241" i="26"/>
  <c r="AH241" i="26"/>
  <c r="AI241" i="26"/>
  <c r="AJ241" i="26"/>
  <c r="AK241" i="26"/>
  <c r="AL241" i="26"/>
  <c r="AG242" i="26"/>
  <c r="AH242" i="26"/>
  <c r="AI242" i="26"/>
  <c r="AJ242" i="26"/>
  <c r="AK242" i="26"/>
  <c r="AL242" i="26"/>
  <c r="AG243" i="26"/>
  <c r="AH243" i="26"/>
  <c r="AI243" i="26"/>
  <c r="AJ243" i="26"/>
  <c r="AK243" i="26"/>
  <c r="AL243" i="26"/>
  <c r="AG244" i="26"/>
  <c r="AH244" i="26"/>
  <c r="AI244" i="26"/>
  <c r="AJ244" i="26"/>
  <c r="AK244" i="26"/>
  <c r="AL244" i="26"/>
  <c r="AG245" i="26"/>
  <c r="AH245" i="26"/>
  <c r="AI245" i="26"/>
  <c r="AJ245" i="26"/>
  <c r="AK245" i="26"/>
  <c r="AL245" i="26"/>
  <c r="AG246" i="26"/>
  <c r="AH246" i="26"/>
  <c r="AI246" i="26"/>
  <c r="AJ246" i="26"/>
  <c r="AK246" i="26"/>
  <c r="AL246" i="26"/>
  <c r="AG247" i="26"/>
  <c r="AH247" i="26"/>
  <c r="AI247" i="26"/>
  <c r="AJ247" i="26"/>
  <c r="AK247" i="26"/>
  <c r="AL247" i="26"/>
  <c r="AG248" i="26"/>
  <c r="AH248" i="26"/>
  <c r="AI248" i="26"/>
  <c r="AJ248" i="26"/>
  <c r="AK248" i="26"/>
  <c r="AL248" i="26"/>
  <c r="AG249" i="26"/>
  <c r="AH249" i="26"/>
  <c r="AI249" i="26"/>
  <c r="AJ249" i="26"/>
  <c r="AK249" i="26"/>
  <c r="AL249" i="26"/>
  <c r="AG250" i="26"/>
  <c r="AH250" i="26"/>
  <c r="AI250" i="26"/>
  <c r="AJ250" i="26"/>
  <c r="AK250" i="26"/>
  <c r="AL250" i="26"/>
  <c r="AG251" i="26"/>
  <c r="AH251" i="26"/>
  <c r="AI251" i="26"/>
  <c r="AJ251" i="26"/>
  <c r="AK251" i="26"/>
  <c r="AL251" i="26"/>
  <c r="AG252" i="26"/>
  <c r="AH252" i="26"/>
  <c r="AI252" i="26"/>
  <c r="AJ252" i="26"/>
  <c r="AK252" i="26"/>
  <c r="AL252" i="26"/>
  <c r="AG253" i="26"/>
  <c r="AH253" i="26"/>
  <c r="AI253" i="26"/>
  <c r="AJ253" i="26"/>
  <c r="AK253" i="26"/>
  <c r="AL253" i="26"/>
  <c r="AG254" i="26"/>
  <c r="AH254" i="26"/>
  <c r="AI254" i="26"/>
  <c r="AJ254" i="26"/>
  <c r="AK254" i="26"/>
  <c r="AL254" i="26"/>
  <c r="AG255" i="26"/>
  <c r="AH255" i="26"/>
  <c r="AI255" i="26"/>
  <c r="AJ255" i="26"/>
  <c r="AK255" i="26"/>
  <c r="AL255" i="26"/>
  <c r="AG256" i="26"/>
  <c r="AH256" i="26"/>
  <c r="AI256" i="26"/>
  <c r="AJ256" i="26"/>
  <c r="AK256" i="26"/>
  <c r="AL256" i="26"/>
  <c r="AG257" i="26"/>
  <c r="AH257" i="26"/>
  <c r="AI257" i="26"/>
  <c r="AJ257" i="26"/>
  <c r="AK257" i="26"/>
  <c r="AL257" i="26"/>
  <c r="AG258" i="26"/>
  <c r="AH258" i="26"/>
  <c r="AI258" i="26"/>
  <c r="AJ258" i="26"/>
  <c r="AK258" i="26"/>
  <c r="AL258" i="26"/>
  <c r="AG259" i="26"/>
  <c r="AH259" i="26"/>
  <c r="AI259" i="26"/>
  <c r="AJ259" i="26"/>
  <c r="AK259" i="26"/>
  <c r="AL259" i="26"/>
  <c r="AG260" i="26"/>
  <c r="AH260" i="26"/>
  <c r="AI260" i="26"/>
  <c r="AJ260" i="26"/>
  <c r="AK260" i="26"/>
  <c r="AL260" i="26"/>
  <c r="AG261" i="26"/>
  <c r="AH261" i="26"/>
  <c r="AI261" i="26"/>
  <c r="AJ261" i="26"/>
  <c r="AK261" i="26"/>
  <c r="AL261" i="26"/>
  <c r="AG262" i="26"/>
  <c r="AH262" i="26"/>
  <c r="AI262" i="26"/>
  <c r="AJ262" i="26"/>
  <c r="AK262" i="26"/>
  <c r="AL262" i="26"/>
  <c r="AG263" i="26"/>
  <c r="AH263" i="26"/>
  <c r="AI263" i="26"/>
  <c r="AJ263" i="26"/>
  <c r="AK263" i="26"/>
  <c r="AL263" i="26"/>
  <c r="AG264" i="26"/>
  <c r="AH264" i="26"/>
  <c r="AI264" i="26"/>
  <c r="AJ264" i="26"/>
  <c r="AK264" i="26"/>
  <c r="AL264" i="26"/>
  <c r="AG265" i="26"/>
  <c r="AH265" i="26"/>
  <c r="AI265" i="26"/>
  <c r="AJ265" i="26"/>
  <c r="AK265" i="26"/>
  <c r="AL265" i="26"/>
  <c r="AG266" i="26"/>
  <c r="AH266" i="26"/>
  <c r="AI266" i="26"/>
  <c r="AJ266" i="26"/>
  <c r="AK266" i="26"/>
  <c r="AL266" i="26"/>
  <c r="AG267" i="26"/>
  <c r="AH267" i="26"/>
  <c r="AI267" i="26"/>
  <c r="AJ267" i="26"/>
  <c r="AK267" i="26"/>
  <c r="AL267" i="26"/>
  <c r="AL4" i="26"/>
  <c r="AK4" i="26"/>
  <c r="AJ4" i="26"/>
  <c r="AI4" i="26"/>
  <c r="AH4" i="26"/>
  <c r="AH268" i="26" s="1"/>
  <c r="AG4" i="26"/>
  <c r="AF185" i="23"/>
  <c r="AG185" i="23"/>
  <c r="AH185" i="23"/>
  <c r="AI185" i="23"/>
  <c r="AJ185" i="23"/>
  <c r="AK185" i="23"/>
  <c r="AF186" i="23"/>
  <c r="AG186" i="23"/>
  <c r="AH186" i="23"/>
  <c r="AI186" i="23"/>
  <c r="AJ186" i="23"/>
  <c r="AK186" i="23"/>
  <c r="AF187" i="23"/>
  <c r="AG187" i="23"/>
  <c r="AH187" i="23"/>
  <c r="AI187" i="23"/>
  <c r="AJ187" i="23"/>
  <c r="AK187" i="23"/>
  <c r="AF188" i="23"/>
  <c r="AG188" i="23"/>
  <c r="AH188" i="23"/>
  <c r="AI188" i="23"/>
  <c r="AJ188" i="23"/>
  <c r="AK188" i="23"/>
  <c r="AF189" i="23"/>
  <c r="AG189" i="23"/>
  <c r="AH189" i="23"/>
  <c r="AI189" i="23"/>
  <c r="AJ189" i="23"/>
  <c r="AK189" i="23"/>
  <c r="AF190" i="23"/>
  <c r="AG190" i="23"/>
  <c r="AH190" i="23"/>
  <c r="AI190" i="23"/>
  <c r="AJ190" i="23"/>
  <c r="AK190" i="23"/>
  <c r="AF5" i="23"/>
  <c r="AG5" i="23"/>
  <c r="AH5" i="23"/>
  <c r="AI5" i="23"/>
  <c r="AJ5" i="23"/>
  <c r="AK5" i="23"/>
  <c r="AF6" i="23"/>
  <c r="AG6" i="23"/>
  <c r="AH6" i="23"/>
  <c r="AI6" i="23"/>
  <c r="AJ6" i="23"/>
  <c r="AK6" i="23"/>
  <c r="AF7" i="23"/>
  <c r="AG7" i="23"/>
  <c r="AH7" i="23"/>
  <c r="AI7" i="23"/>
  <c r="AJ7" i="23"/>
  <c r="AK7" i="23"/>
  <c r="AF8" i="23"/>
  <c r="AG8" i="23"/>
  <c r="AH8" i="23"/>
  <c r="AI8" i="23"/>
  <c r="AJ8" i="23"/>
  <c r="AK8" i="23"/>
  <c r="AF9" i="23"/>
  <c r="AG9" i="23"/>
  <c r="AH9" i="23"/>
  <c r="AI9" i="23"/>
  <c r="AJ9" i="23"/>
  <c r="AK9" i="23"/>
  <c r="AF10" i="23"/>
  <c r="AG10" i="23"/>
  <c r="AH10" i="23"/>
  <c r="AI10" i="23"/>
  <c r="AJ10" i="23"/>
  <c r="AK10" i="23"/>
  <c r="AF11" i="23"/>
  <c r="AG11" i="23"/>
  <c r="AH11" i="23"/>
  <c r="AI11" i="23"/>
  <c r="AJ11" i="23"/>
  <c r="AK11" i="23"/>
  <c r="AF12" i="23"/>
  <c r="AG12" i="23"/>
  <c r="AH12" i="23"/>
  <c r="AI12" i="23"/>
  <c r="AJ12" i="23"/>
  <c r="AK12" i="23"/>
  <c r="AF13" i="23"/>
  <c r="AG13" i="23"/>
  <c r="AH13" i="23"/>
  <c r="AI13" i="23"/>
  <c r="AJ13" i="23"/>
  <c r="AK13" i="23"/>
  <c r="AF14" i="23"/>
  <c r="AG14" i="23"/>
  <c r="AH14" i="23"/>
  <c r="AI14" i="23"/>
  <c r="AJ14" i="23"/>
  <c r="AK14" i="23"/>
  <c r="AF15" i="23"/>
  <c r="AG15" i="23"/>
  <c r="AH15" i="23"/>
  <c r="AI15" i="23"/>
  <c r="AJ15" i="23"/>
  <c r="AK15" i="23"/>
  <c r="AF16" i="23"/>
  <c r="AG16" i="23"/>
  <c r="AH16" i="23"/>
  <c r="AI16" i="23"/>
  <c r="AJ16" i="23"/>
  <c r="AK16" i="23"/>
  <c r="AF17" i="23"/>
  <c r="AG17" i="23"/>
  <c r="AH17" i="23"/>
  <c r="AI17" i="23"/>
  <c r="AJ17" i="23"/>
  <c r="AK17" i="23"/>
  <c r="AF18" i="23"/>
  <c r="AG18" i="23"/>
  <c r="AH18" i="23"/>
  <c r="AI18" i="23"/>
  <c r="AJ18" i="23"/>
  <c r="AK18" i="23"/>
  <c r="AF19" i="23"/>
  <c r="AG19" i="23"/>
  <c r="AH19" i="23"/>
  <c r="AI19" i="23"/>
  <c r="AJ19" i="23"/>
  <c r="AK19" i="23"/>
  <c r="AF20" i="23"/>
  <c r="AG20" i="23"/>
  <c r="AH20" i="23"/>
  <c r="AI20" i="23"/>
  <c r="AJ20" i="23"/>
  <c r="AK20" i="23"/>
  <c r="AF21" i="23"/>
  <c r="AG21" i="23"/>
  <c r="AH21" i="23"/>
  <c r="AI21" i="23"/>
  <c r="AJ21" i="23"/>
  <c r="AK21" i="23"/>
  <c r="AF22" i="23"/>
  <c r="AG22" i="23"/>
  <c r="AH22" i="23"/>
  <c r="AI22" i="23"/>
  <c r="AJ22" i="23"/>
  <c r="AK22" i="23"/>
  <c r="AF23" i="23"/>
  <c r="AG23" i="23"/>
  <c r="AH23" i="23"/>
  <c r="AI23" i="23"/>
  <c r="AJ23" i="23"/>
  <c r="AK23" i="23"/>
  <c r="AF24" i="23"/>
  <c r="AG24" i="23"/>
  <c r="AH24" i="23"/>
  <c r="AI24" i="23"/>
  <c r="AJ24" i="23"/>
  <c r="AK24" i="23"/>
  <c r="AF25" i="23"/>
  <c r="AG25" i="23"/>
  <c r="AH25" i="23"/>
  <c r="AI25" i="23"/>
  <c r="AJ25" i="23"/>
  <c r="AK25" i="23"/>
  <c r="AF26" i="23"/>
  <c r="AG26" i="23"/>
  <c r="AH26" i="23"/>
  <c r="AI26" i="23"/>
  <c r="AJ26" i="23"/>
  <c r="AK26" i="23"/>
  <c r="AF27" i="23"/>
  <c r="AG27" i="23"/>
  <c r="AH27" i="23"/>
  <c r="AI27" i="23"/>
  <c r="AJ27" i="23"/>
  <c r="AK27" i="23"/>
  <c r="AF28" i="23"/>
  <c r="AG28" i="23"/>
  <c r="AH28" i="23"/>
  <c r="AI28" i="23"/>
  <c r="AJ28" i="23"/>
  <c r="AK28" i="23"/>
  <c r="AF29" i="23"/>
  <c r="AG29" i="23"/>
  <c r="AH29" i="23"/>
  <c r="AI29" i="23"/>
  <c r="AJ29" i="23"/>
  <c r="AK29" i="23"/>
  <c r="AF30" i="23"/>
  <c r="AG30" i="23"/>
  <c r="AH30" i="23"/>
  <c r="AI30" i="23"/>
  <c r="AJ30" i="23"/>
  <c r="AK30" i="23"/>
  <c r="AF31" i="23"/>
  <c r="AG31" i="23"/>
  <c r="AH31" i="23"/>
  <c r="AI31" i="23"/>
  <c r="AJ31" i="23"/>
  <c r="AK31" i="23"/>
  <c r="AF32" i="23"/>
  <c r="AG32" i="23"/>
  <c r="AH32" i="23"/>
  <c r="AI32" i="23"/>
  <c r="AJ32" i="23"/>
  <c r="AK32" i="23"/>
  <c r="AF33" i="23"/>
  <c r="AG33" i="23"/>
  <c r="AH33" i="23"/>
  <c r="AI33" i="23"/>
  <c r="AJ33" i="23"/>
  <c r="AK33" i="23"/>
  <c r="AF34" i="23"/>
  <c r="AG34" i="23"/>
  <c r="AH34" i="23"/>
  <c r="AI34" i="23"/>
  <c r="AJ34" i="23"/>
  <c r="AK34" i="23"/>
  <c r="AF35" i="23"/>
  <c r="AG35" i="23"/>
  <c r="AH35" i="23"/>
  <c r="AI35" i="23"/>
  <c r="AJ35" i="23"/>
  <c r="AK35" i="23"/>
  <c r="AF36" i="23"/>
  <c r="AG36" i="23"/>
  <c r="AH36" i="23"/>
  <c r="AI36" i="23"/>
  <c r="AJ36" i="23"/>
  <c r="AK36" i="23"/>
  <c r="AF37" i="23"/>
  <c r="AG37" i="23"/>
  <c r="AH37" i="23"/>
  <c r="AI37" i="23"/>
  <c r="AJ37" i="23"/>
  <c r="AK37" i="23"/>
  <c r="AF38" i="23"/>
  <c r="AG38" i="23"/>
  <c r="AH38" i="23"/>
  <c r="AI38" i="23"/>
  <c r="AJ38" i="23"/>
  <c r="AK38" i="23"/>
  <c r="AF39" i="23"/>
  <c r="AG39" i="23"/>
  <c r="AH39" i="23"/>
  <c r="AI39" i="23"/>
  <c r="AJ39" i="23"/>
  <c r="AK39" i="23"/>
  <c r="AF40" i="23"/>
  <c r="AG40" i="23"/>
  <c r="AH40" i="23"/>
  <c r="AI40" i="23"/>
  <c r="AJ40" i="23"/>
  <c r="AK40" i="23"/>
  <c r="AF41" i="23"/>
  <c r="AG41" i="23"/>
  <c r="AH41" i="23"/>
  <c r="AI41" i="23"/>
  <c r="AJ41" i="23"/>
  <c r="AK41" i="23"/>
  <c r="AF42" i="23"/>
  <c r="AG42" i="23"/>
  <c r="AH42" i="23"/>
  <c r="AI42" i="23"/>
  <c r="AJ42" i="23"/>
  <c r="AK42" i="23"/>
  <c r="AF43" i="23"/>
  <c r="AG43" i="23"/>
  <c r="AH43" i="23"/>
  <c r="AI43" i="23"/>
  <c r="AJ43" i="23"/>
  <c r="AK43" i="23"/>
  <c r="AF44" i="23"/>
  <c r="AG44" i="23"/>
  <c r="AH44" i="23"/>
  <c r="AI44" i="23"/>
  <c r="AJ44" i="23"/>
  <c r="AK44" i="23"/>
  <c r="AF45" i="23"/>
  <c r="AG45" i="23"/>
  <c r="AH45" i="23"/>
  <c r="AI45" i="23"/>
  <c r="AJ45" i="23"/>
  <c r="AK45" i="23"/>
  <c r="AF46" i="23"/>
  <c r="AG46" i="23"/>
  <c r="AH46" i="23"/>
  <c r="AI46" i="23"/>
  <c r="AJ46" i="23"/>
  <c r="AK46" i="23"/>
  <c r="AF47" i="23"/>
  <c r="AG47" i="23"/>
  <c r="AH47" i="23"/>
  <c r="AI47" i="23"/>
  <c r="AJ47" i="23"/>
  <c r="AK47" i="23"/>
  <c r="AF48" i="23"/>
  <c r="AG48" i="23"/>
  <c r="AH48" i="23"/>
  <c r="AI48" i="23"/>
  <c r="AJ48" i="23"/>
  <c r="AK48" i="23"/>
  <c r="AF49" i="23"/>
  <c r="AG49" i="23"/>
  <c r="AH49" i="23"/>
  <c r="AI49" i="23"/>
  <c r="AJ49" i="23"/>
  <c r="AK49" i="23"/>
  <c r="AF50" i="23"/>
  <c r="AG50" i="23"/>
  <c r="AH50" i="23"/>
  <c r="AI50" i="23"/>
  <c r="AJ50" i="23"/>
  <c r="AK50" i="23"/>
  <c r="AF51" i="23"/>
  <c r="AG51" i="23"/>
  <c r="AH51" i="23"/>
  <c r="AI51" i="23"/>
  <c r="AJ51" i="23"/>
  <c r="AK51" i="23"/>
  <c r="AF52" i="23"/>
  <c r="AG52" i="23"/>
  <c r="AH52" i="23"/>
  <c r="AI52" i="23"/>
  <c r="AJ52" i="23"/>
  <c r="AK52" i="23"/>
  <c r="AF53" i="23"/>
  <c r="AG53" i="23"/>
  <c r="AH53" i="23"/>
  <c r="AI53" i="23"/>
  <c r="AJ53" i="23"/>
  <c r="AK53" i="23"/>
  <c r="AF54" i="23"/>
  <c r="AG54" i="23"/>
  <c r="AH54" i="23"/>
  <c r="AI54" i="23"/>
  <c r="AJ54" i="23"/>
  <c r="AK54" i="23"/>
  <c r="AF55" i="23"/>
  <c r="AG55" i="23"/>
  <c r="AH55" i="23"/>
  <c r="AI55" i="23"/>
  <c r="AJ55" i="23"/>
  <c r="AK55" i="23"/>
  <c r="AF56" i="23"/>
  <c r="AG56" i="23"/>
  <c r="AH56" i="23"/>
  <c r="AI56" i="23"/>
  <c r="AJ56" i="23"/>
  <c r="AK56" i="23"/>
  <c r="AF57" i="23"/>
  <c r="AG57" i="23"/>
  <c r="AH57" i="23"/>
  <c r="AI57" i="23"/>
  <c r="AJ57" i="23"/>
  <c r="AK57" i="23"/>
  <c r="AF58" i="23"/>
  <c r="AG58" i="23"/>
  <c r="AH58" i="23"/>
  <c r="AI58" i="23"/>
  <c r="AJ58" i="23"/>
  <c r="AK58" i="23"/>
  <c r="AF59" i="23"/>
  <c r="AG59" i="23"/>
  <c r="AH59" i="23"/>
  <c r="AI59" i="23"/>
  <c r="AJ59" i="23"/>
  <c r="AK59" i="23"/>
  <c r="AF60" i="23"/>
  <c r="AG60" i="23"/>
  <c r="AH60" i="23"/>
  <c r="AI60" i="23"/>
  <c r="AJ60" i="23"/>
  <c r="AK60" i="23"/>
  <c r="AF61" i="23"/>
  <c r="AG61" i="23"/>
  <c r="AH61" i="23"/>
  <c r="AI61" i="23"/>
  <c r="AJ61" i="23"/>
  <c r="AK61" i="23"/>
  <c r="AF62" i="23"/>
  <c r="AG62" i="23"/>
  <c r="AH62" i="23"/>
  <c r="AI62" i="23"/>
  <c r="AJ62" i="23"/>
  <c r="AK62" i="23"/>
  <c r="AF63" i="23"/>
  <c r="AG63" i="23"/>
  <c r="AH63" i="23"/>
  <c r="AI63" i="23"/>
  <c r="AJ63" i="23"/>
  <c r="AK63" i="23"/>
  <c r="AF64" i="23"/>
  <c r="AG64" i="23"/>
  <c r="AH64" i="23"/>
  <c r="AI64" i="23"/>
  <c r="AJ64" i="23"/>
  <c r="AK64" i="23"/>
  <c r="AF65" i="23"/>
  <c r="AG65" i="23"/>
  <c r="AH65" i="23"/>
  <c r="AI65" i="23"/>
  <c r="AJ65" i="23"/>
  <c r="AK65" i="23"/>
  <c r="AF66" i="23"/>
  <c r="AG66" i="23"/>
  <c r="AH66" i="23"/>
  <c r="AI66" i="23"/>
  <c r="AJ66" i="23"/>
  <c r="AK66" i="23"/>
  <c r="AF67" i="23"/>
  <c r="AG67" i="23"/>
  <c r="AH67" i="23"/>
  <c r="AI67" i="23"/>
  <c r="AJ67" i="23"/>
  <c r="AK67" i="23"/>
  <c r="AF68" i="23"/>
  <c r="AG68" i="23"/>
  <c r="AH68" i="23"/>
  <c r="AI68" i="23"/>
  <c r="AJ68" i="23"/>
  <c r="AK68" i="23"/>
  <c r="AF69" i="23"/>
  <c r="AG69" i="23"/>
  <c r="AH69" i="23"/>
  <c r="AI69" i="23"/>
  <c r="AJ69" i="23"/>
  <c r="AK69" i="23"/>
  <c r="AF70" i="23"/>
  <c r="AG70" i="23"/>
  <c r="AH70" i="23"/>
  <c r="AI70" i="23"/>
  <c r="AJ70" i="23"/>
  <c r="AK70" i="23"/>
  <c r="AF71" i="23"/>
  <c r="AG71" i="23"/>
  <c r="AH71" i="23"/>
  <c r="AI71" i="23"/>
  <c r="AJ71" i="23"/>
  <c r="AK71" i="23"/>
  <c r="AF72" i="23"/>
  <c r="AG72" i="23"/>
  <c r="AH72" i="23"/>
  <c r="AI72" i="23"/>
  <c r="AJ72" i="23"/>
  <c r="AK72" i="23"/>
  <c r="AF73" i="23"/>
  <c r="AG73" i="23"/>
  <c r="AH73" i="23"/>
  <c r="AI73" i="23"/>
  <c r="AJ73" i="23"/>
  <c r="AK73" i="23"/>
  <c r="AF74" i="23"/>
  <c r="AG74" i="23"/>
  <c r="AH74" i="23"/>
  <c r="AI74" i="23"/>
  <c r="AJ74" i="23"/>
  <c r="AK74" i="23"/>
  <c r="AF75" i="23"/>
  <c r="AG75" i="23"/>
  <c r="AH75" i="23"/>
  <c r="AI75" i="23"/>
  <c r="AJ75" i="23"/>
  <c r="AK75" i="23"/>
  <c r="AF76" i="23"/>
  <c r="AG76" i="23"/>
  <c r="AH76" i="23"/>
  <c r="AI76" i="23"/>
  <c r="AJ76" i="23"/>
  <c r="AK76" i="23"/>
  <c r="AF77" i="23"/>
  <c r="AG77" i="23"/>
  <c r="AH77" i="23"/>
  <c r="AI77" i="23"/>
  <c r="AJ77" i="23"/>
  <c r="AK77" i="23"/>
  <c r="AF78" i="23"/>
  <c r="AG78" i="23"/>
  <c r="AH78" i="23"/>
  <c r="AI78" i="23"/>
  <c r="AJ78" i="23"/>
  <c r="AK78" i="23"/>
  <c r="AF79" i="23"/>
  <c r="AG79" i="23"/>
  <c r="AH79" i="23"/>
  <c r="AI79" i="23"/>
  <c r="AJ79" i="23"/>
  <c r="AK79" i="23"/>
  <c r="AF80" i="23"/>
  <c r="AG80" i="23"/>
  <c r="AH80" i="23"/>
  <c r="AI80" i="23"/>
  <c r="AJ80" i="23"/>
  <c r="AK80" i="23"/>
  <c r="AF81" i="23"/>
  <c r="AG81" i="23"/>
  <c r="AH81" i="23"/>
  <c r="AI81" i="23"/>
  <c r="AJ81" i="23"/>
  <c r="AK81" i="23"/>
  <c r="AF82" i="23"/>
  <c r="AG82" i="23"/>
  <c r="AH82" i="23"/>
  <c r="AI82" i="23"/>
  <c r="AJ82" i="23"/>
  <c r="AK82" i="23"/>
  <c r="AF83" i="23"/>
  <c r="AG83" i="23"/>
  <c r="AH83" i="23"/>
  <c r="AI83" i="23"/>
  <c r="AJ83" i="23"/>
  <c r="AK83" i="23"/>
  <c r="AF84" i="23"/>
  <c r="AG84" i="23"/>
  <c r="AH84" i="23"/>
  <c r="AI84" i="23"/>
  <c r="AJ84" i="23"/>
  <c r="AK84" i="23"/>
  <c r="AF85" i="23"/>
  <c r="AG85" i="23"/>
  <c r="AH85" i="23"/>
  <c r="AI85" i="23"/>
  <c r="AJ85" i="23"/>
  <c r="AK85" i="23"/>
  <c r="AF86" i="23"/>
  <c r="AG86" i="23"/>
  <c r="AH86" i="23"/>
  <c r="AI86" i="23"/>
  <c r="AJ86" i="23"/>
  <c r="AK86" i="23"/>
  <c r="AF87" i="23"/>
  <c r="AG87" i="23"/>
  <c r="AH87" i="23"/>
  <c r="AI87" i="23"/>
  <c r="AJ87" i="23"/>
  <c r="AK87" i="23"/>
  <c r="AF88" i="23"/>
  <c r="AG88" i="23"/>
  <c r="AH88" i="23"/>
  <c r="AI88" i="23"/>
  <c r="AJ88" i="23"/>
  <c r="AK88" i="23"/>
  <c r="AF89" i="23"/>
  <c r="AG89" i="23"/>
  <c r="AH89" i="23"/>
  <c r="AI89" i="23"/>
  <c r="AJ89" i="23"/>
  <c r="AK89" i="23"/>
  <c r="AF90" i="23"/>
  <c r="AG90" i="23"/>
  <c r="AH90" i="23"/>
  <c r="AI90" i="23"/>
  <c r="AJ90" i="23"/>
  <c r="AK90" i="23"/>
  <c r="AF91" i="23"/>
  <c r="AG91" i="23"/>
  <c r="AH91" i="23"/>
  <c r="AI91" i="23"/>
  <c r="AJ91" i="23"/>
  <c r="AK91" i="23"/>
  <c r="AF92" i="23"/>
  <c r="AG92" i="23"/>
  <c r="AH92" i="23"/>
  <c r="AI92" i="23"/>
  <c r="AJ92" i="23"/>
  <c r="AK92" i="23"/>
  <c r="AF93" i="23"/>
  <c r="AG93" i="23"/>
  <c r="AH93" i="23"/>
  <c r="AI93" i="23"/>
  <c r="AJ93" i="23"/>
  <c r="AK93" i="23"/>
  <c r="AF94" i="23"/>
  <c r="AG94" i="23"/>
  <c r="AH94" i="23"/>
  <c r="AI94" i="23"/>
  <c r="AJ94" i="23"/>
  <c r="AK94" i="23"/>
  <c r="AF95" i="23"/>
  <c r="AG95" i="23"/>
  <c r="AH95" i="23"/>
  <c r="AI95" i="23"/>
  <c r="AJ95" i="23"/>
  <c r="AK95" i="23"/>
  <c r="AF96" i="23"/>
  <c r="AG96" i="23"/>
  <c r="AH96" i="23"/>
  <c r="AI96" i="23"/>
  <c r="AJ96" i="23"/>
  <c r="AK96" i="23"/>
  <c r="AF97" i="23"/>
  <c r="AG97" i="23"/>
  <c r="AH97" i="23"/>
  <c r="AI97" i="23"/>
  <c r="AJ97" i="23"/>
  <c r="AK97" i="23"/>
  <c r="AF98" i="23"/>
  <c r="AG98" i="23"/>
  <c r="AH98" i="23"/>
  <c r="AI98" i="23"/>
  <c r="AJ98" i="23"/>
  <c r="AK98" i="23"/>
  <c r="AF99" i="23"/>
  <c r="AG99" i="23"/>
  <c r="AH99" i="23"/>
  <c r="AI99" i="23"/>
  <c r="AJ99" i="23"/>
  <c r="AK99" i="23"/>
  <c r="AF100" i="23"/>
  <c r="AG100" i="23"/>
  <c r="AH100" i="23"/>
  <c r="AI100" i="23"/>
  <c r="AJ100" i="23"/>
  <c r="AK100" i="23"/>
  <c r="AF101" i="23"/>
  <c r="AG101" i="23"/>
  <c r="AH101" i="23"/>
  <c r="AI101" i="23"/>
  <c r="AJ101" i="23"/>
  <c r="AK101" i="23"/>
  <c r="AF102" i="23"/>
  <c r="AG102" i="23"/>
  <c r="AH102" i="23"/>
  <c r="AI102" i="23"/>
  <c r="AJ102" i="23"/>
  <c r="AK102" i="23"/>
  <c r="AF103" i="23"/>
  <c r="AG103" i="23"/>
  <c r="AH103" i="23"/>
  <c r="AI103" i="23"/>
  <c r="AJ103" i="23"/>
  <c r="AK103" i="23"/>
  <c r="AF104" i="23"/>
  <c r="AG104" i="23"/>
  <c r="AH104" i="23"/>
  <c r="AI104" i="23"/>
  <c r="AJ104" i="23"/>
  <c r="AK104" i="23"/>
  <c r="AF105" i="23"/>
  <c r="AG105" i="23"/>
  <c r="AH105" i="23"/>
  <c r="AI105" i="23"/>
  <c r="AJ105" i="23"/>
  <c r="AK105" i="23"/>
  <c r="AF106" i="23"/>
  <c r="AG106" i="23"/>
  <c r="AH106" i="23"/>
  <c r="AI106" i="23"/>
  <c r="AJ106" i="23"/>
  <c r="AK106" i="23"/>
  <c r="AF107" i="23"/>
  <c r="AG107" i="23"/>
  <c r="AH107" i="23"/>
  <c r="AI107" i="23"/>
  <c r="AJ107" i="23"/>
  <c r="AK107" i="23"/>
  <c r="AF108" i="23"/>
  <c r="AG108" i="23"/>
  <c r="AH108" i="23"/>
  <c r="AI108" i="23"/>
  <c r="AJ108" i="23"/>
  <c r="AK108" i="23"/>
  <c r="AF109" i="23"/>
  <c r="AG109" i="23"/>
  <c r="AH109" i="23"/>
  <c r="AI109" i="23"/>
  <c r="AJ109" i="23"/>
  <c r="AK109" i="23"/>
  <c r="AF110" i="23"/>
  <c r="AG110" i="23"/>
  <c r="AH110" i="23"/>
  <c r="AI110" i="23"/>
  <c r="AJ110" i="23"/>
  <c r="AK110" i="23"/>
  <c r="AF111" i="23"/>
  <c r="AG111" i="23"/>
  <c r="AH111" i="23"/>
  <c r="AI111" i="23"/>
  <c r="AJ111" i="23"/>
  <c r="AK111" i="23"/>
  <c r="AF112" i="23"/>
  <c r="AG112" i="23"/>
  <c r="AH112" i="23"/>
  <c r="AI112" i="23"/>
  <c r="AJ112" i="23"/>
  <c r="AK112" i="23"/>
  <c r="AF113" i="23"/>
  <c r="AG113" i="23"/>
  <c r="AH113" i="23"/>
  <c r="AI113" i="23"/>
  <c r="AJ113" i="23"/>
  <c r="AK113" i="23"/>
  <c r="AF114" i="23"/>
  <c r="AG114" i="23"/>
  <c r="AH114" i="23"/>
  <c r="AI114" i="23"/>
  <c r="AJ114" i="23"/>
  <c r="AK114" i="23"/>
  <c r="AF115" i="23"/>
  <c r="AG115" i="23"/>
  <c r="AH115" i="23"/>
  <c r="AI115" i="23"/>
  <c r="AJ115" i="23"/>
  <c r="AK115" i="23"/>
  <c r="AF116" i="23"/>
  <c r="AG116" i="23"/>
  <c r="AH116" i="23"/>
  <c r="AI116" i="23"/>
  <c r="AJ116" i="23"/>
  <c r="AK116" i="23"/>
  <c r="AF117" i="23"/>
  <c r="AG117" i="23"/>
  <c r="AH117" i="23"/>
  <c r="AI117" i="23"/>
  <c r="AJ117" i="23"/>
  <c r="AK117" i="23"/>
  <c r="AF118" i="23"/>
  <c r="AG118" i="23"/>
  <c r="AH118" i="23"/>
  <c r="AI118" i="23"/>
  <c r="AJ118" i="23"/>
  <c r="AK118" i="23"/>
  <c r="AF119" i="23"/>
  <c r="AG119" i="23"/>
  <c r="AH119" i="23"/>
  <c r="AI119" i="23"/>
  <c r="AJ119" i="23"/>
  <c r="AK119" i="23"/>
  <c r="AF120" i="23"/>
  <c r="AG120" i="23"/>
  <c r="AH120" i="23"/>
  <c r="AI120" i="23"/>
  <c r="AJ120" i="23"/>
  <c r="AK120" i="23"/>
  <c r="AF121" i="23"/>
  <c r="AG121" i="23"/>
  <c r="AH121" i="23"/>
  <c r="AI121" i="23"/>
  <c r="AJ121" i="23"/>
  <c r="AK121" i="23"/>
  <c r="AF122" i="23"/>
  <c r="AG122" i="23"/>
  <c r="AH122" i="23"/>
  <c r="AI122" i="23"/>
  <c r="AJ122" i="23"/>
  <c r="AK122" i="23"/>
  <c r="AF123" i="23"/>
  <c r="AG123" i="23"/>
  <c r="AH123" i="23"/>
  <c r="AI123" i="23"/>
  <c r="AJ123" i="23"/>
  <c r="AK123" i="23"/>
  <c r="AF124" i="23"/>
  <c r="AG124" i="23"/>
  <c r="AH124" i="23"/>
  <c r="AI124" i="23"/>
  <c r="AJ124" i="23"/>
  <c r="AK124" i="23"/>
  <c r="AF125" i="23"/>
  <c r="AG125" i="23"/>
  <c r="AH125" i="23"/>
  <c r="AI125" i="23"/>
  <c r="AJ125" i="23"/>
  <c r="AK125" i="23"/>
  <c r="AF126" i="23"/>
  <c r="AG126" i="23"/>
  <c r="AH126" i="23"/>
  <c r="AI126" i="23"/>
  <c r="AJ126" i="23"/>
  <c r="AK126" i="23"/>
  <c r="AF127" i="23"/>
  <c r="AG127" i="23"/>
  <c r="AH127" i="23"/>
  <c r="AI127" i="23"/>
  <c r="AJ127" i="23"/>
  <c r="AK127" i="23"/>
  <c r="AF128" i="23"/>
  <c r="AG128" i="23"/>
  <c r="AH128" i="23"/>
  <c r="AI128" i="23"/>
  <c r="AJ128" i="23"/>
  <c r="AK128" i="23"/>
  <c r="AF129" i="23"/>
  <c r="AG129" i="23"/>
  <c r="AH129" i="23"/>
  <c r="AI129" i="23"/>
  <c r="AJ129" i="23"/>
  <c r="AK129" i="23"/>
  <c r="AF130" i="23"/>
  <c r="AG130" i="23"/>
  <c r="AH130" i="23"/>
  <c r="AI130" i="23"/>
  <c r="AJ130" i="23"/>
  <c r="AK130" i="23"/>
  <c r="AF131" i="23"/>
  <c r="AG131" i="23"/>
  <c r="AH131" i="23"/>
  <c r="AI131" i="23"/>
  <c r="AJ131" i="23"/>
  <c r="AK131" i="23"/>
  <c r="AF132" i="23"/>
  <c r="AG132" i="23"/>
  <c r="AH132" i="23"/>
  <c r="AI132" i="23"/>
  <c r="AJ132" i="23"/>
  <c r="AK132" i="23"/>
  <c r="AF133" i="23"/>
  <c r="AG133" i="23"/>
  <c r="AH133" i="23"/>
  <c r="AI133" i="23"/>
  <c r="AJ133" i="23"/>
  <c r="AK133" i="23"/>
  <c r="AF134" i="23"/>
  <c r="AG134" i="23"/>
  <c r="AH134" i="23"/>
  <c r="AI134" i="23"/>
  <c r="AJ134" i="23"/>
  <c r="AK134" i="23"/>
  <c r="AF135" i="23"/>
  <c r="AG135" i="23"/>
  <c r="AH135" i="23"/>
  <c r="AI135" i="23"/>
  <c r="AJ135" i="23"/>
  <c r="AK135" i="23"/>
  <c r="AF136" i="23"/>
  <c r="AG136" i="23"/>
  <c r="AH136" i="23"/>
  <c r="AI136" i="23"/>
  <c r="AJ136" i="23"/>
  <c r="AK136" i="23"/>
  <c r="AF137" i="23"/>
  <c r="AG137" i="23"/>
  <c r="AH137" i="23"/>
  <c r="AI137" i="23"/>
  <c r="AJ137" i="23"/>
  <c r="AK137" i="23"/>
  <c r="AF138" i="23"/>
  <c r="AG138" i="23"/>
  <c r="AH138" i="23"/>
  <c r="AI138" i="23"/>
  <c r="AJ138" i="23"/>
  <c r="AK138" i="23"/>
  <c r="AF139" i="23"/>
  <c r="AG139" i="23"/>
  <c r="AH139" i="23"/>
  <c r="AI139" i="23"/>
  <c r="AJ139" i="23"/>
  <c r="AK139" i="23"/>
  <c r="AF140" i="23"/>
  <c r="AG140" i="23"/>
  <c r="AH140" i="23"/>
  <c r="AI140" i="23"/>
  <c r="AJ140" i="23"/>
  <c r="AK140" i="23"/>
  <c r="AF141" i="23"/>
  <c r="AG141" i="23"/>
  <c r="AH141" i="23"/>
  <c r="AI141" i="23"/>
  <c r="AJ141" i="23"/>
  <c r="AK141" i="23"/>
  <c r="AF142" i="23"/>
  <c r="AG142" i="23"/>
  <c r="AH142" i="23"/>
  <c r="AI142" i="23"/>
  <c r="AJ142" i="23"/>
  <c r="AK142" i="23"/>
  <c r="AF143" i="23"/>
  <c r="AG143" i="23"/>
  <c r="AH143" i="23"/>
  <c r="AI143" i="23"/>
  <c r="AJ143" i="23"/>
  <c r="AK143" i="23"/>
  <c r="AF144" i="23"/>
  <c r="AG144" i="23"/>
  <c r="AH144" i="23"/>
  <c r="AI144" i="23"/>
  <c r="AJ144" i="23"/>
  <c r="AK144" i="23"/>
  <c r="AF145" i="23"/>
  <c r="AG145" i="23"/>
  <c r="AH145" i="23"/>
  <c r="AI145" i="23"/>
  <c r="AJ145" i="23"/>
  <c r="AK145" i="23"/>
  <c r="AF146" i="23"/>
  <c r="AG146" i="23"/>
  <c r="AH146" i="23"/>
  <c r="AI146" i="23"/>
  <c r="AJ146" i="23"/>
  <c r="AK146" i="23"/>
  <c r="AF147" i="23"/>
  <c r="AG147" i="23"/>
  <c r="AH147" i="23"/>
  <c r="AI147" i="23"/>
  <c r="AJ147" i="23"/>
  <c r="AK147" i="23"/>
  <c r="AF148" i="23"/>
  <c r="AG148" i="23"/>
  <c r="AH148" i="23"/>
  <c r="AI148" i="23"/>
  <c r="AJ148" i="23"/>
  <c r="AK148" i="23"/>
  <c r="AF149" i="23"/>
  <c r="AG149" i="23"/>
  <c r="AH149" i="23"/>
  <c r="AI149" i="23"/>
  <c r="AJ149" i="23"/>
  <c r="AK149" i="23"/>
  <c r="AF150" i="23"/>
  <c r="AG150" i="23"/>
  <c r="AH150" i="23"/>
  <c r="AI150" i="23"/>
  <c r="AJ150" i="23"/>
  <c r="AK150" i="23"/>
  <c r="AF151" i="23"/>
  <c r="AG151" i="23"/>
  <c r="AH151" i="23"/>
  <c r="AI151" i="23"/>
  <c r="AJ151" i="23"/>
  <c r="AK151" i="23"/>
  <c r="AF152" i="23"/>
  <c r="AG152" i="23"/>
  <c r="AH152" i="23"/>
  <c r="AI152" i="23"/>
  <c r="AJ152" i="23"/>
  <c r="AK152" i="23"/>
  <c r="AF153" i="23"/>
  <c r="AG153" i="23"/>
  <c r="AH153" i="23"/>
  <c r="AI153" i="23"/>
  <c r="AJ153" i="23"/>
  <c r="AK153" i="23"/>
  <c r="AF154" i="23"/>
  <c r="AG154" i="23"/>
  <c r="AH154" i="23"/>
  <c r="AI154" i="23"/>
  <c r="AJ154" i="23"/>
  <c r="AK154" i="23"/>
  <c r="AF155" i="23"/>
  <c r="AG155" i="23"/>
  <c r="AH155" i="23"/>
  <c r="AI155" i="23"/>
  <c r="AJ155" i="23"/>
  <c r="AK155" i="23"/>
  <c r="AF156" i="23"/>
  <c r="AG156" i="23"/>
  <c r="AH156" i="23"/>
  <c r="AI156" i="23"/>
  <c r="AJ156" i="23"/>
  <c r="AK156" i="23"/>
  <c r="AF157" i="23"/>
  <c r="AG157" i="23"/>
  <c r="AH157" i="23"/>
  <c r="AI157" i="23"/>
  <c r="AJ157" i="23"/>
  <c r="AK157" i="23"/>
  <c r="AF158" i="23"/>
  <c r="AG158" i="23"/>
  <c r="AH158" i="23"/>
  <c r="AI158" i="23"/>
  <c r="AJ158" i="23"/>
  <c r="AK158" i="23"/>
  <c r="AF159" i="23"/>
  <c r="AG159" i="23"/>
  <c r="AH159" i="23"/>
  <c r="AI159" i="23"/>
  <c r="AJ159" i="23"/>
  <c r="AK159" i="23"/>
  <c r="AF160" i="23"/>
  <c r="AG160" i="23"/>
  <c r="AH160" i="23"/>
  <c r="AI160" i="23"/>
  <c r="AJ160" i="23"/>
  <c r="AK160" i="23"/>
  <c r="AF161" i="23"/>
  <c r="AG161" i="23"/>
  <c r="AH161" i="23"/>
  <c r="AI161" i="23"/>
  <c r="AJ161" i="23"/>
  <c r="AK161" i="23"/>
  <c r="AF162" i="23"/>
  <c r="AG162" i="23"/>
  <c r="AH162" i="23"/>
  <c r="AI162" i="23"/>
  <c r="AJ162" i="23"/>
  <c r="AK162" i="23"/>
  <c r="AF163" i="23"/>
  <c r="AG163" i="23"/>
  <c r="AH163" i="23"/>
  <c r="AI163" i="23"/>
  <c r="AJ163" i="23"/>
  <c r="AK163" i="23"/>
  <c r="AF164" i="23"/>
  <c r="AG164" i="23"/>
  <c r="AH164" i="23"/>
  <c r="AI164" i="23"/>
  <c r="AJ164" i="23"/>
  <c r="AK164" i="23"/>
  <c r="AF165" i="23"/>
  <c r="AG165" i="23"/>
  <c r="AH165" i="23"/>
  <c r="AI165" i="23"/>
  <c r="AJ165" i="23"/>
  <c r="AK165" i="23"/>
  <c r="AF166" i="23"/>
  <c r="AG166" i="23"/>
  <c r="AH166" i="23"/>
  <c r="AI166" i="23"/>
  <c r="AJ166" i="23"/>
  <c r="AK166" i="23"/>
  <c r="AF167" i="23"/>
  <c r="AG167" i="23"/>
  <c r="AH167" i="23"/>
  <c r="AI167" i="23"/>
  <c r="AJ167" i="23"/>
  <c r="AK167" i="23"/>
  <c r="AF168" i="23"/>
  <c r="AG168" i="23"/>
  <c r="AH168" i="23"/>
  <c r="AI168" i="23"/>
  <c r="AJ168" i="23"/>
  <c r="AK168" i="23"/>
  <c r="AF169" i="23"/>
  <c r="AG169" i="23"/>
  <c r="AH169" i="23"/>
  <c r="AI169" i="23"/>
  <c r="AJ169" i="23"/>
  <c r="AK169" i="23"/>
  <c r="AF170" i="23"/>
  <c r="AG170" i="23"/>
  <c r="AH170" i="23"/>
  <c r="AI170" i="23"/>
  <c r="AJ170" i="23"/>
  <c r="AK170" i="23"/>
  <c r="AF171" i="23"/>
  <c r="AG171" i="23"/>
  <c r="AH171" i="23"/>
  <c r="AI171" i="23"/>
  <c r="AJ171" i="23"/>
  <c r="AK171" i="23"/>
  <c r="AF172" i="23"/>
  <c r="AG172" i="23"/>
  <c r="AH172" i="23"/>
  <c r="AI172" i="23"/>
  <c r="AJ172" i="23"/>
  <c r="AK172" i="23"/>
  <c r="AF173" i="23"/>
  <c r="AG173" i="23"/>
  <c r="AH173" i="23"/>
  <c r="AI173" i="23"/>
  <c r="AJ173" i="23"/>
  <c r="AK173" i="23"/>
  <c r="AF174" i="23"/>
  <c r="AG174" i="23"/>
  <c r="AH174" i="23"/>
  <c r="AI174" i="23"/>
  <c r="AJ174" i="23"/>
  <c r="AK174" i="23"/>
  <c r="AF175" i="23"/>
  <c r="AG175" i="23"/>
  <c r="AH175" i="23"/>
  <c r="AI175" i="23"/>
  <c r="AJ175" i="23"/>
  <c r="AK175" i="23"/>
  <c r="AF176" i="23"/>
  <c r="AG176" i="23"/>
  <c r="AH176" i="23"/>
  <c r="AI176" i="23"/>
  <c r="AJ176" i="23"/>
  <c r="AK176" i="23"/>
  <c r="AF177" i="23"/>
  <c r="AG177" i="23"/>
  <c r="AH177" i="23"/>
  <c r="AI177" i="23"/>
  <c r="AJ177" i="23"/>
  <c r="AK177" i="23"/>
  <c r="AF178" i="23"/>
  <c r="AG178" i="23"/>
  <c r="AH178" i="23"/>
  <c r="AI178" i="23"/>
  <c r="AJ178" i="23"/>
  <c r="AK178" i="23"/>
  <c r="AF179" i="23"/>
  <c r="AG179" i="23"/>
  <c r="AH179" i="23"/>
  <c r="AI179" i="23"/>
  <c r="AJ179" i="23"/>
  <c r="AK179" i="23"/>
  <c r="AF180" i="23"/>
  <c r="AG180" i="23"/>
  <c r="AH180" i="23"/>
  <c r="AI180" i="23"/>
  <c r="AJ180" i="23"/>
  <c r="AK180" i="23"/>
  <c r="AF181" i="23"/>
  <c r="AG181" i="23"/>
  <c r="AH181" i="23"/>
  <c r="AI181" i="23"/>
  <c r="AJ181" i="23"/>
  <c r="AK181" i="23"/>
  <c r="AF182" i="23"/>
  <c r="AG182" i="23"/>
  <c r="AH182" i="23"/>
  <c r="AI182" i="23"/>
  <c r="AJ182" i="23"/>
  <c r="AK182" i="23"/>
  <c r="AF183" i="23"/>
  <c r="AG183" i="23"/>
  <c r="AH183" i="23"/>
  <c r="AI183" i="23"/>
  <c r="AJ183" i="23"/>
  <c r="AK183" i="23"/>
  <c r="AF184" i="23"/>
  <c r="AG184" i="23"/>
  <c r="AH184" i="23"/>
  <c r="AI184" i="23"/>
  <c r="AJ184" i="23"/>
  <c r="AK184" i="23"/>
  <c r="AK4" i="23"/>
  <c r="AK191" i="23" s="1"/>
  <c r="AJ4" i="23"/>
  <c r="AJ191" i="23" s="1"/>
  <c r="AI4" i="23"/>
  <c r="AI191" i="23" s="1"/>
  <c r="AH4" i="23"/>
  <c r="AH191" i="23" s="1"/>
  <c r="AG4" i="23"/>
  <c r="AG191" i="23" s="1"/>
  <c r="AF4" i="23"/>
  <c r="AK185" i="22"/>
  <c r="AJ185" i="22"/>
  <c r="V130" i="24"/>
  <c r="U130" i="24"/>
  <c r="AI120" i="25"/>
  <c r="AH120" i="25"/>
  <c r="S130" i="24"/>
  <c r="T130" i="24"/>
  <c r="R130" i="24"/>
  <c r="AH185" i="22"/>
  <c r="AI185" i="22"/>
  <c r="AG185" i="22"/>
  <c r="AK268" i="26" l="1"/>
  <c r="AL268" i="26"/>
  <c r="AI268" i="26"/>
  <c r="AJ268" i="26"/>
</calcChain>
</file>

<file path=xl/sharedStrings.xml><?xml version="1.0" encoding="utf-8"?>
<sst xmlns="http://schemas.openxmlformats.org/spreadsheetml/2006/main" count="14697" uniqueCount="489">
  <si>
    <r>
      <rPr>
        <b/>
        <u/>
        <sz val="11"/>
        <color rgb="FFFF0000"/>
        <rFont val="Calibri"/>
        <family val="2"/>
        <charset val="238"/>
        <scheme val="minor"/>
      </rPr>
      <t xml:space="preserve">Řazení: </t>
    </r>
    <r>
      <rPr>
        <b/>
        <sz val="11"/>
        <color theme="1"/>
        <rFont val="Calibri"/>
        <family val="2"/>
        <charset val="238"/>
        <scheme val="minor"/>
      </rPr>
      <t xml:space="preserve">  Ročník / Disciplína / Umístění</t>
    </r>
  </si>
  <si>
    <t>Jméno</t>
  </si>
  <si>
    <t>Klub</t>
  </si>
  <si>
    <t>Umístění</t>
  </si>
  <si>
    <t>Ročník</t>
  </si>
  <si>
    <t>Disciplina</t>
  </si>
  <si>
    <t>Body</t>
  </si>
  <si>
    <t>ROČNÍK 1995</t>
  </si>
  <si>
    <t>8-ball</t>
  </si>
  <si>
    <t>Pavlovič Dušan</t>
  </si>
  <si>
    <t>Neto České Budějovice</t>
  </si>
  <si>
    <t>Nechoďdomů Radek</t>
  </si>
  <si>
    <t>Gajda Petr</t>
  </si>
  <si>
    <t>Ostrava</t>
  </si>
  <si>
    <t>Vodička Jiří</t>
  </si>
  <si>
    <t>Billard Centrum Praha</t>
  </si>
  <si>
    <t>Frank René</t>
  </si>
  <si>
    <t>Brand's Billiard Praha</t>
  </si>
  <si>
    <t>Kurdský Vladimír</t>
  </si>
  <si>
    <t>Voráček Petr</t>
  </si>
  <si>
    <t>Kohout Štěpán</t>
  </si>
  <si>
    <t>Biliar klub Ekvita Kladno</t>
  </si>
  <si>
    <t>Mízner Jiří</t>
  </si>
  <si>
    <t>Ritter Martin</t>
  </si>
  <si>
    <t>Škrhák vladimír</t>
  </si>
  <si>
    <t>Brno</t>
  </si>
  <si>
    <t>Zabloudil Štěpán</t>
  </si>
  <si>
    <t>Brejtr Ivo</t>
  </si>
  <si>
    <t>TJ Náchod</t>
  </si>
  <si>
    <t>Vystrčil Aleš</t>
  </si>
  <si>
    <t>Billiard Club Brno</t>
  </si>
  <si>
    <t>Kočička Petr</t>
  </si>
  <si>
    <t>Zákora Tomáš</t>
  </si>
  <si>
    <t>ROČNÍK 1996</t>
  </si>
  <si>
    <t>9-ball</t>
  </si>
  <si>
    <t>Dirn Marcel</t>
  </si>
  <si>
    <t>Jambo club Praha</t>
  </si>
  <si>
    <t>Krucký Vladimír</t>
  </si>
  <si>
    <t>Pecinovský Martin</t>
  </si>
  <si>
    <t>Praha</t>
  </si>
  <si>
    <t>Škrhák Vladimír</t>
  </si>
  <si>
    <t>Janata Jan</t>
  </si>
  <si>
    <t>Čunát Josef</t>
  </si>
  <si>
    <t>Kotyza Václav</t>
  </si>
  <si>
    <t>Kučera Jan</t>
  </si>
  <si>
    <t>Marek Martin</t>
  </si>
  <si>
    <t>Bar Bar Beroun</t>
  </si>
  <si>
    <t>Rebonja Smako</t>
  </si>
  <si>
    <t>Nejedlo František</t>
  </si>
  <si>
    <t>ROČNÍK 1997</t>
  </si>
  <si>
    <t>Balabuška Praha</t>
  </si>
  <si>
    <t>Křenek Lukáš</t>
  </si>
  <si>
    <t>Remeň Miloslav</t>
  </si>
  <si>
    <t xml:space="preserve">Škvor Jan </t>
  </si>
  <si>
    <t>BC Řipská Praha</t>
  </si>
  <si>
    <t>Viliš Martin</t>
  </si>
  <si>
    <t>Svoboda Josef</t>
  </si>
  <si>
    <t>Tomeček Marek</t>
  </si>
  <si>
    <t>Szarkezi Nikola</t>
  </si>
  <si>
    <t>Radoš Karel</t>
  </si>
  <si>
    <t>Košťál Martin</t>
  </si>
  <si>
    <t>14.1</t>
  </si>
  <si>
    <t>ROČNÍK 1998</t>
  </si>
  <si>
    <t>Šána Petr</t>
  </si>
  <si>
    <t>BC Greenball Lanškroun</t>
  </si>
  <si>
    <t>Kopunec Miroslav</t>
  </si>
  <si>
    <t>DELTA Billiard Brno</t>
  </si>
  <si>
    <t>Mika Radek</t>
  </si>
  <si>
    <t>Ládví Praha</t>
  </si>
  <si>
    <t>Jordán</t>
  </si>
  <si>
    <t/>
  </si>
  <si>
    <t>Bernášek Lukáš</t>
  </si>
  <si>
    <t>Ratkovič Radovan</t>
  </si>
  <si>
    <t>Snopko</t>
  </si>
  <si>
    <t>Škvor Jan</t>
  </si>
  <si>
    <t>Řipská Praha</t>
  </si>
  <si>
    <t>Club Billiard Řipská Praha</t>
  </si>
  <si>
    <t>BC NETO České Budějovice</t>
  </si>
  <si>
    <t>Szarkezy Nikola</t>
  </si>
  <si>
    <t>Stojka Milan</t>
  </si>
  <si>
    <t>Lottring Richard</t>
  </si>
  <si>
    <t>Zámorský Ladislav</t>
  </si>
  <si>
    <t>ROČNÍK 1999</t>
  </si>
  <si>
    <t>Gavenčiak Michal</t>
  </si>
  <si>
    <t>Harlequ'in Roudnice</t>
  </si>
  <si>
    <t>Langer Tomáš</t>
  </si>
  <si>
    <t>Zlín</t>
  </si>
  <si>
    <t>Kadlec Bohdan</t>
  </si>
  <si>
    <t>Halamka Dominik</t>
  </si>
  <si>
    <t>Harlequ´in Roudnice</t>
  </si>
  <si>
    <t>Jonáš Petr</t>
  </si>
  <si>
    <t>BC Balabuška Praha</t>
  </si>
  <si>
    <t>Soldán Lubor</t>
  </si>
  <si>
    <t>Delta Brno</t>
  </si>
  <si>
    <t>BC Litomyšl</t>
  </si>
  <si>
    <t>Aust Jiří</t>
  </si>
  <si>
    <t>Ceramic Roudnice n.L.</t>
  </si>
  <si>
    <t>Mavridis Vasilionis</t>
  </si>
  <si>
    <t>KK U Nováků Praha</t>
  </si>
  <si>
    <t>Vacek Jiří</t>
  </si>
  <si>
    <t>ROČNÍK 2000</t>
  </si>
  <si>
    <t>Trojáček Martin</t>
  </si>
  <si>
    <t>Balabuška Karlovy Vary</t>
  </si>
  <si>
    <t>Kopecký D. Daniel</t>
  </si>
  <si>
    <t>Příhoda Jiří</t>
  </si>
  <si>
    <t>Zeman Oto</t>
  </si>
  <si>
    <t>Červenka Josef</t>
  </si>
  <si>
    <t>KV Billiard Hradec Králové</t>
  </si>
  <si>
    <t>Náhlík Tomáš</t>
  </si>
  <si>
    <t>Zeman Pavel</t>
  </si>
  <si>
    <t>Hendrych Pavel</t>
  </si>
  <si>
    <t>Zikán Martin</t>
  </si>
  <si>
    <t>Fang Hai Jiang</t>
  </si>
  <si>
    <t>BC Harlequ´in Praha</t>
  </si>
  <si>
    <t>ROČNÍK 2001</t>
  </si>
  <si>
    <t>Harlequ´in Roudnice n.L.</t>
  </si>
  <si>
    <t>Orsava Radek</t>
  </si>
  <si>
    <t>Onderek Tomáš</t>
  </si>
  <si>
    <t>BC Kimex Havířov</t>
  </si>
  <si>
    <t>Kopecký Daniel</t>
  </si>
  <si>
    <t>Hajdovský Marek</t>
  </si>
  <si>
    <t>Blue-Point Praha</t>
  </si>
  <si>
    <t>Barcal Zdeněk</t>
  </si>
  <si>
    <t>ROČNÍK 2002</t>
  </si>
  <si>
    <t>Helebrant Václav</t>
  </si>
  <si>
    <t>Conven Praha</t>
  </si>
  <si>
    <t>Vyhnánek Jan</t>
  </si>
  <si>
    <t>Jelínek Jakub</t>
  </si>
  <si>
    <t>Sedláček Jan</t>
  </si>
  <si>
    <t>Šafařík Jan</t>
  </si>
  <si>
    <t>BC Bouchalka Klatovy</t>
  </si>
  <si>
    <t>Mašek Pavel</t>
  </si>
  <si>
    <t>SK Billard Centrum Praha</t>
  </si>
  <si>
    <t>Žalman David</t>
  </si>
  <si>
    <t>BC Hradec Králové</t>
  </si>
  <si>
    <t>Malínský Jiří</t>
  </si>
  <si>
    <t>Hong Li</t>
  </si>
  <si>
    <t>BC Harlequin Roudnice</t>
  </si>
  <si>
    <t>ROČNÍK 2003</t>
  </si>
  <si>
    <t>Kopecký Tomáš</t>
  </si>
  <si>
    <t>BioSystém Plzeň</t>
  </si>
  <si>
    <t>Hofman Jiří</t>
  </si>
  <si>
    <t>Houdek Adam</t>
  </si>
  <si>
    <t>Cadilac Kolín</t>
  </si>
  <si>
    <t>Šperl Milan</t>
  </si>
  <si>
    <t>Bio Systém Plzeň</t>
  </si>
  <si>
    <t>Keleman Miroslav</t>
  </si>
  <si>
    <t>Nohynek Dušan</t>
  </si>
  <si>
    <t>BC Mladá Boleslav</t>
  </si>
  <si>
    <t>Vizingr Miloš</t>
  </si>
  <si>
    <t>ROČNÍK 2004</t>
  </si>
  <si>
    <t>Kokoška Petr</t>
  </si>
  <si>
    <t>Frei Petr</t>
  </si>
  <si>
    <t>Kraušner Miroslav</t>
  </si>
  <si>
    <t>Sedliský Tomáš</t>
  </si>
  <si>
    <t>Harlequ´in Praha</t>
  </si>
  <si>
    <t>BC Balabuška K.Vary</t>
  </si>
  <si>
    <t>BC Harlequ'in Praha</t>
  </si>
  <si>
    <t>Hradec Králové</t>
  </si>
  <si>
    <t>ROČNÍK 2005</t>
  </si>
  <si>
    <t>Harlequin Roudnice</t>
  </si>
  <si>
    <t>Harlequin Praha</t>
  </si>
  <si>
    <t>Zajíček Jiří</t>
  </si>
  <si>
    <t>Delta Billiard Brno</t>
  </si>
  <si>
    <t>Procházka Robert</t>
  </si>
  <si>
    <t>ROČNÍK 2006</t>
  </si>
  <si>
    <t>Čermín Tomáš</t>
  </si>
  <si>
    <t>U Nováků Praha</t>
  </si>
  <si>
    <t>Kočí Vojtěch</t>
  </si>
  <si>
    <t>Casablanca Tábor</t>
  </si>
  <si>
    <t>Dorobant Miroslav</t>
  </si>
  <si>
    <t>BC Nalahozeves</t>
  </si>
  <si>
    <t>Podroužek Antonín</t>
  </si>
  <si>
    <t>Metropol Č.Budějovice</t>
  </si>
  <si>
    <t>ROČNÍK 2007</t>
  </si>
  <si>
    <t>Lhotka Lukáš</t>
  </si>
  <si>
    <t>Bröschel Jan</t>
  </si>
  <si>
    <t>Dorobant Slavomír</t>
  </si>
  <si>
    <t>Doležal Marek</t>
  </si>
  <si>
    <t>Stehlík Jiří</t>
  </si>
  <si>
    <t>RX Uherské Hradiště</t>
  </si>
  <si>
    <t>ROČNÍK 2008</t>
  </si>
  <si>
    <t>Cadillac Kolín</t>
  </si>
  <si>
    <t>Urban Petr</t>
  </si>
  <si>
    <t>Duns Benátky n.J.</t>
  </si>
  <si>
    <t>Raab Jiří</t>
  </si>
  <si>
    <t>Vančura Tomáš</t>
  </si>
  <si>
    <t>Suchánek Jan</t>
  </si>
  <si>
    <t>Halamka Pavel</t>
  </si>
  <si>
    <t>ROČNÍK 2009</t>
  </si>
  <si>
    <t>Blue - Point Praha</t>
  </si>
  <si>
    <t>Harlequ´in Roudnice n/L.</t>
  </si>
  <si>
    <t>Vimr Jan</t>
  </si>
  <si>
    <t>Zhou Longdi</t>
  </si>
  <si>
    <t>Suchánek Tomáš</t>
  </si>
  <si>
    <t>Vobořil Zdeněk</t>
  </si>
  <si>
    <t>Havelka Bedřich</t>
  </si>
  <si>
    <t>Března Vladimír</t>
  </si>
  <si>
    <t>ROČNÍK 2010</t>
  </si>
  <si>
    <t>Lomský Josef</t>
  </si>
  <si>
    <t>Kavan Petr</t>
  </si>
  <si>
    <t>Lacko Dušan</t>
  </si>
  <si>
    <t>Skopal Tadeáš</t>
  </si>
  <si>
    <t>Šumbera Pavel</t>
  </si>
  <si>
    <t>Erös Dávid</t>
  </si>
  <si>
    <t>BC  Hradec Králové</t>
  </si>
  <si>
    <t>Harlequin Roudnice n/L.</t>
  </si>
  <si>
    <t>DUNS Benátky n/J.</t>
  </si>
  <si>
    <t>Vajner David</t>
  </si>
  <si>
    <t>1. Billiardový Club Děčín</t>
  </si>
  <si>
    <t>Bačik Michal</t>
  </si>
  <si>
    <t>Al-Tamimi Zaid</t>
  </si>
  <si>
    <t>Urban Petr Brno</t>
  </si>
  <si>
    <t>Majerčík Radko</t>
  </si>
  <si>
    <t>Maděryč Jan</t>
  </si>
  <si>
    <t>Balaštík Pavel</t>
  </si>
  <si>
    <t>10-ball</t>
  </si>
  <si>
    <t>Daněk Vojtěch</t>
  </si>
  <si>
    <t>Balan Arivukkannan</t>
  </si>
  <si>
    <t>Tichý Jaroslav</t>
  </si>
  <si>
    <t>Ceramix Renda Roudnice n.L.</t>
  </si>
  <si>
    <t>Vladyka Robin</t>
  </si>
  <si>
    <t>Meisner Jan</t>
  </si>
  <si>
    <t>Topinka Martin</t>
  </si>
  <si>
    <t>ROČNÍK 2011</t>
  </si>
  <si>
    <t>Šindelář Pavel</t>
  </si>
  <si>
    <t>BC Renda Roudnice n/L.</t>
  </si>
  <si>
    <t>Bohůnek Jindřich</t>
  </si>
  <si>
    <t>Mlejnková Markéta</t>
  </si>
  <si>
    <t>Urbánek Tomáš</t>
  </si>
  <si>
    <t>BIO SYSTÉM Plzeň</t>
  </si>
  <si>
    <t>ROČNÍK 2012</t>
  </si>
  <si>
    <t>BillardCentrumPraha</t>
  </si>
  <si>
    <t>DUNSBenátkyn.J.</t>
  </si>
  <si>
    <t>ŘipskáPraha</t>
  </si>
  <si>
    <t>DeltaBilliardBrno</t>
  </si>
  <si>
    <t>BCHavířov</t>
  </si>
  <si>
    <t>Harlequ´inPraha</t>
  </si>
  <si>
    <t>MPCPardubice</t>
  </si>
  <si>
    <t>Milý Daniel</t>
  </si>
  <si>
    <t>GoldenHornPraha</t>
  </si>
  <si>
    <t>CasablancaTábor</t>
  </si>
  <si>
    <t>RendaRoudnicen.L.</t>
  </si>
  <si>
    <t>RendaRoudnicen/L.</t>
  </si>
  <si>
    <t>Jelínek Petr</t>
  </si>
  <si>
    <t>Ondrejo Filip</t>
  </si>
  <si>
    <t>BalabuškaPraha</t>
  </si>
  <si>
    <t>RendaRoudnicen/L</t>
  </si>
  <si>
    <t>Ptáčník Tomáš</t>
  </si>
  <si>
    <t>BioSystémPlzeň</t>
  </si>
  <si>
    <t>Kováč Radovan</t>
  </si>
  <si>
    <t>1.BilliardovýClubDěčín</t>
  </si>
  <si>
    <t>Písař Jan</t>
  </si>
  <si>
    <t>Žaludek Karel</t>
  </si>
  <si>
    <t>Čermák Jan</t>
  </si>
  <si>
    <t>BiliarklubEkvitaKladno</t>
  </si>
  <si>
    <t>ROČNÍK 2013</t>
  </si>
  <si>
    <t>DUNSBenátkyn/J.</t>
  </si>
  <si>
    <t>Vondráček Petr</t>
  </si>
  <si>
    <t>Papež Ladislav</t>
  </si>
  <si>
    <t>Walach Kristian</t>
  </si>
  <si>
    <t>BCKralupy</t>
  </si>
  <si>
    <t>Horák Michal</t>
  </si>
  <si>
    <t>Nechvíle Josef</t>
  </si>
  <si>
    <t>Ivanec Bohdan</t>
  </si>
  <si>
    <t>Sjatkovský Michal</t>
  </si>
  <si>
    <t>BCHarlequ´inPraha</t>
  </si>
  <si>
    <t>BCBalabuškaPraha</t>
  </si>
  <si>
    <t>HarlequinPraha</t>
  </si>
  <si>
    <t>ROČNÍK 2014</t>
  </si>
  <si>
    <t>MPC Pardubice z.s.</t>
  </si>
  <si>
    <t>BC Mnichovo Hradiště</t>
  </si>
  <si>
    <t>Kulečníkový klub DUNS Benátky nad Jizerou</t>
  </si>
  <si>
    <t>SK Delta Billiard Brno</t>
  </si>
  <si>
    <t>BC Hradec Králové, z.s.</t>
  </si>
  <si>
    <t>Hajn Pavel</t>
  </si>
  <si>
    <t>BC Harlequin Praha</t>
  </si>
  <si>
    <t>Kůs Erik</t>
  </si>
  <si>
    <t>Pokrývka Daniel</t>
  </si>
  <si>
    <t>Smutný Petr</t>
  </si>
  <si>
    <t>O.S.Billiard club Royal Jihlava</t>
  </si>
  <si>
    <t>Praus Tomáš</t>
  </si>
  <si>
    <t>Ramp Bert</t>
  </si>
  <si>
    <t>Diviš Jan</t>
  </si>
  <si>
    <t>Měcháček Michal</t>
  </si>
  <si>
    <t>Pospíšil Ondřej</t>
  </si>
  <si>
    <t>Billiard Club Příchovice, z.s.</t>
  </si>
  <si>
    <t>Billiard Club Casablanca Tábor z.s.</t>
  </si>
  <si>
    <t>Louda Luboš</t>
  </si>
  <si>
    <t>Vintr Miroslav</t>
  </si>
  <si>
    <t>Billiard Club Kralupy</t>
  </si>
  <si>
    <t>Galuška Martin</t>
  </si>
  <si>
    <t>Velíšek Josef</t>
  </si>
  <si>
    <t>Sportovní billiard Plzeň, z.s.</t>
  </si>
  <si>
    <t>Strádal Jan</t>
  </si>
  <si>
    <t>Mičkal Libor</t>
  </si>
  <si>
    <t>ROČNÍK 2015</t>
  </si>
  <si>
    <t>Billiardový klub Bio-Systém Plzeň z.s.</t>
  </si>
  <si>
    <t>Tužil Pavel</t>
  </si>
  <si>
    <t>BC Metropol České Budějovice</t>
  </si>
  <si>
    <t>Washburn Calvin</t>
  </si>
  <si>
    <t>Duna Zoltán</t>
  </si>
  <si>
    <t>Mirakhmedov Roman</t>
  </si>
  <si>
    <t>Janošťák Aleš</t>
  </si>
  <si>
    <t>Vondrák Jakub</t>
  </si>
  <si>
    <t>Gulik Michael</t>
  </si>
  <si>
    <t>Lebduška Filip</t>
  </si>
  <si>
    <t>Cvejn Josef</t>
  </si>
  <si>
    <t>Švestka Martin</t>
  </si>
  <si>
    <t>Linha Jaromír</t>
  </si>
  <si>
    <t>Stuna Jakub</t>
  </si>
  <si>
    <t>Marič Márijo</t>
  </si>
  <si>
    <t>Pazderka Petr</t>
  </si>
  <si>
    <t>Mihok Michal</t>
  </si>
  <si>
    <t>Misák Petr</t>
  </si>
  <si>
    <t>Venhodová Vladimíra</t>
  </si>
  <si>
    <t>Bušatlić Edvin</t>
  </si>
  <si>
    <t>Urban Vladimír</t>
  </si>
  <si>
    <t>Rendla Jakub</t>
  </si>
  <si>
    <t>Janoušek Petr</t>
  </si>
  <si>
    <t>ROČNÍK 2016</t>
  </si>
  <si>
    <t>Šimek Stanislav</t>
  </si>
  <si>
    <t>Chytráček Jaroslav</t>
  </si>
  <si>
    <t>Samorodov Alexander</t>
  </si>
  <si>
    <t>Brancuský Petr</t>
  </si>
  <si>
    <t>Volf Martin</t>
  </si>
  <si>
    <t>1. Billiardový Club Děčín, z. s.</t>
  </si>
  <si>
    <t>Dupraz Serge</t>
  </si>
  <si>
    <t>Rush Andrew</t>
  </si>
  <si>
    <t>Hanzlík Jakub</t>
  </si>
  <si>
    <t>Bene Robert</t>
  </si>
  <si>
    <t>Christou David</t>
  </si>
  <si>
    <t>BC Bar - Bar Beroun</t>
  </si>
  <si>
    <t>Vrba Peter</t>
  </si>
  <si>
    <t>Čmelík Jan</t>
  </si>
  <si>
    <t>Jaborník Michal</t>
  </si>
  <si>
    <t>Vašata Milan</t>
  </si>
  <si>
    <t>Kotolanová Kateřina</t>
  </si>
  <si>
    <t>Kotršál František</t>
  </si>
  <si>
    <t>Král Filip</t>
  </si>
  <si>
    <t>Toms Leoš</t>
  </si>
  <si>
    <t>ROČNÍK 2017</t>
  </si>
  <si>
    <t>Řipská Billiard club</t>
  </si>
  <si>
    <t>DUNS Benátky n.J., z.s.</t>
  </si>
  <si>
    <t>Kulas René</t>
  </si>
  <si>
    <t>Moravec Lukáš</t>
  </si>
  <si>
    <t>Akenhead James</t>
  </si>
  <si>
    <t>Bar Bar Billiard Beroun z.s.</t>
  </si>
  <si>
    <t>Can Christopher</t>
  </si>
  <si>
    <t>Freiberk Jan</t>
  </si>
  <si>
    <t>Kníže Martin</t>
  </si>
  <si>
    <t>Květoň Václav</t>
  </si>
  <si>
    <t>Billiard Stars</t>
  </si>
  <si>
    <t>ROČNÍK 2018</t>
  </si>
  <si>
    <t>Casablanca Tábor z.s.</t>
  </si>
  <si>
    <t>Ugrin Milan</t>
  </si>
  <si>
    <t>Bio-Systém Plzeň z.s.</t>
  </si>
  <si>
    <t>Billiard Club Balabuška, z.s.</t>
  </si>
  <si>
    <t>Weber Pavel</t>
  </si>
  <si>
    <t>Číhal Ondřej</t>
  </si>
  <si>
    <t>Lukáč Filip</t>
  </si>
  <si>
    <t>Tomeček Milan</t>
  </si>
  <si>
    <t>Dittrich David</t>
  </si>
  <si>
    <t>Metropol České Budějovice</t>
  </si>
  <si>
    <t>Kotěra Jan</t>
  </si>
  <si>
    <t>Mrázek David</t>
  </si>
  <si>
    <t>Balay Miloš</t>
  </si>
  <si>
    <t>Gurský Jan</t>
  </si>
  <si>
    <t>Kapitančik Marcel</t>
  </si>
  <si>
    <t>Tenk Enrik</t>
  </si>
  <si>
    <t>Bartoš Jan</t>
  </si>
  <si>
    <t>ROČNÍK 2019</t>
  </si>
  <si>
    <t>Růčka Radek</t>
  </si>
  <si>
    <t>Kryštůfek Tomáš</t>
  </si>
  <si>
    <t>Trhlík Adam</t>
  </si>
  <si>
    <t>Hubrtová Veronika</t>
  </si>
  <si>
    <t>Vlk Matouš</t>
  </si>
  <si>
    <t>Markoš Jakub</t>
  </si>
  <si>
    <t>Sihelský Ondřej</t>
  </si>
  <si>
    <t>BC Golden Horn Praha</t>
  </si>
  <si>
    <t>Ročník 2020</t>
  </si>
  <si>
    <t>Hajšman Ladislav</t>
  </si>
  <si>
    <t>Kosmák Adam</t>
  </si>
  <si>
    <t>Hetfleiš Filip</t>
  </si>
  <si>
    <t>1. Karambol klub Chomutov</t>
  </si>
  <si>
    <t>Nikolič Srdan</t>
  </si>
  <si>
    <t>SMÍCHOFF Billiard Club Praha, z.s.</t>
  </si>
  <si>
    <t>SK Billard Centrum Praha, z.s.</t>
  </si>
  <si>
    <r>
      <rPr>
        <b/>
        <u/>
        <sz val="11"/>
        <color rgb="FFFF0000"/>
        <rFont val="Calibri"/>
        <family val="2"/>
        <charset val="238"/>
        <scheme val="minor"/>
      </rPr>
      <t xml:space="preserve">Řazení:  </t>
    </r>
    <r>
      <rPr>
        <b/>
        <sz val="11"/>
        <color theme="1"/>
        <rFont val="Calibri"/>
        <family val="2"/>
        <charset val="238"/>
        <scheme val="minor"/>
      </rPr>
      <t xml:space="preserve"> Disciplína / Ročník / Umístění</t>
    </r>
  </si>
  <si>
    <t>OSOBNÍ SEZNAMY</t>
  </si>
  <si>
    <t>DOSAŽENÝCH VÝSLEDKŮ</t>
  </si>
  <si>
    <t>*1*</t>
  </si>
  <si>
    <t>*2*</t>
  </si>
  <si>
    <t>*3*4*</t>
  </si>
  <si>
    <t>Celkem</t>
  </si>
  <si>
    <t xml:space="preserve">VÝČET </t>
  </si>
  <si>
    <t>POŘADÍ PODLE</t>
  </si>
  <si>
    <t>MEDAILOVÝCH</t>
  </si>
  <si>
    <t xml:space="preserve">MEDAILOVÝCH </t>
  </si>
  <si>
    <t>UMÍSTĚNÍ</t>
  </si>
  <si>
    <t>Rok</t>
  </si>
  <si>
    <t>místo</t>
  </si>
  <si>
    <t>body</t>
  </si>
  <si>
    <t>Součet</t>
  </si>
  <si>
    <t>Ročník 2021</t>
  </si>
  <si>
    <t>Sportovní klub Harlequin Praha z.s.</t>
  </si>
  <si>
    <t>Stettinger Georg</t>
  </si>
  <si>
    <t>Herout Aleš</t>
  </si>
  <si>
    <t>Kurz Tom</t>
  </si>
  <si>
    <t>Pilný Pavel</t>
  </si>
  <si>
    <t>Kára ml. Roman</t>
  </si>
  <si>
    <t>Kubánek Roman</t>
  </si>
  <si>
    <t>Turek Ladislav</t>
  </si>
  <si>
    <t>Markovic Damjan</t>
  </si>
  <si>
    <t>Williams Heath</t>
  </si>
  <si>
    <t>ROYAL SNOOKER z.s.</t>
  </si>
  <si>
    <t>Jovchevski Martin</t>
  </si>
  <si>
    <t>Burdiga Daniel</t>
  </si>
  <si>
    <t>Billiard Club Ostrava, z.s.</t>
  </si>
  <si>
    <t>Bystrianska Emília</t>
  </si>
  <si>
    <t>Zůna Jiří</t>
  </si>
  <si>
    <t>Ročník 2022</t>
  </si>
  <si>
    <t>Moroz Mykola</t>
  </si>
  <si>
    <t>Venteo Pablo</t>
  </si>
  <si>
    <t>Čtrnáctý st. Martin</t>
  </si>
  <si>
    <t>König Josef</t>
  </si>
  <si>
    <t>Forman Martin</t>
  </si>
  <si>
    <t>SC Rozmarýn Brno, z.s.</t>
  </si>
  <si>
    <t>Mašková Eva</t>
  </si>
  <si>
    <t>Sportovní klub Divočáci z Mníšku, z.s.</t>
  </si>
  <si>
    <t>Ročník 2023</t>
  </si>
  <si>
    <t>Švadlenka Jan</t>
  </si>
  <si>
    <t>Kaznacheiev Yevhen</t>
  </si>
  <si>
    <t>Rapada Ryan</t>
  </si>
  <si>
    <t>Seizis Christos</t>
  </si>
  <si>
    <t>Kubálek Ondřej</t>
  </si>
  <si>
    <t>Zárubová Kateřina</t>
  </si>
  <si>
    <t>Laštovka Josef</t>
  </si>
  <si>
    <t>Kytnar Michal</t>
  </si>
  <si>
    <t>zlato</t>
  </si>
  <si>
    <t>stříbro</t>
  </si>
  <si>
    <t>bronz</t>
  </si>
  <si>
    <t>účast</t>
  </si>
  <si>
    <t>5. - 8.</t>
  </si>
  <si>
    <t>Bodování</t>
  </si>
  <si>
    <t>VÝVOJ BODOVÝCH ZISKŮ Z MISTROVSTVÍ REPUBLIKY V POOLOVÝCH DISCIPLÍNÁCH</t>
  </si>
  <si>
    <t>Bodový zisk</t>
  </si>
  <si>
    <t>Kromě toho si zde lze vyžádat setřídění dat v tabulce podle zobrazených jmen hráčů.</t>
  </si>
  <si>
    <r>
      <rPr>
        <b/>
        <sz val="11"/>
        <color theme="1"/>
        <rFont val="Calibri"/>
        <family val="2"/>
        <charset val="238"/>
        <scheme val="minor"/>
      </rPr>
      <t>Data na listu Bodování</t>
    </r>
    <r>
      <rPr>
        <sz val="11"/>
        <color theme="1"/>
        <rFont val="Calibri"/>
        <family val="2"/>
        <charset val="238"/>
        <scheme val="minor"/>
      </rPr>
      <t xml:space="preserve"> jsou uspořádána v kontingenční tabulce, která nabízí řadu pohledů na jejich obsah.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</si>
  <si>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Závěrečný sloupec</t>
    </r>
    <r>
      <rPr>
        <sz val="11"/>
        <color theme="1"/>
        <rFont val="Calibri"/>
        <family val="2"/>
        <charset val="238"/>
        <scheme val="minor"/>
      </rPr>
      <t xml:space="preserve"> uvádí celkový součet bodů, které hráč na turnajích MR získal.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</si>
  <si>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Každé pole tabulky</t>
    </r>
    <r>
      <rPr>
        <sz val="11"/>
        <color theme="1"/>
        <rFont val="Calibri"/>
        <family val="2"/>
        <charset val="238"/>
        <scheme val="minor"/>
      </rPr>
      <t xml:space="preserve"> uvádí celkový počet bodů, které daný hráč v daném roce na turnajích MR získal.</t>
    </r>
  </si>
  <si>
    <r>
      <t>-</t>
    </r>
    <r>
      <rPr>
        <b/>
        <sz val="11"/>
        <color theme="1"/>
        <rFont val="Calibri"/>
        <family val="2"/>
        <charset val="238"/>
        <scheme val="minor"/>
      </rPr>
      <t xml:space="preserve"> Sloupce tabulky</t>
    </r>
    <r>
      <rPr>
        <sz val="11"/>
        <color theme="1"/>
        <rFont val="Calibri"/>
        <family val="2"/>
        <charset val="238"/>
        <scheme val="minor"/>
      </rPr>
      <t xml:space="preserve"> uvádějí ročníky, v nichž se jednotlivá MR konala.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</si>
  <si>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Řádky tabulky</t>
    </r>
    <r>
      <rPr>
        <sz val="11"/>
        <color theme="1"/>
        <rFont val="Calibri"/>
        <family val="2"/>
        <charset val="238"/>
        <scheme val="minor"/>
      </rPr>
      <t xml:space="preserve"> uvádějí historický seznam hráčů, kteří se na MR v průběhu let představili.</t>
    </r>
  </si>
  <si>
    <r>
      <rPr>
        <b/>
        <sz val="11"/>
        <color theme="1"/>
        <rFont val="Calibri"/>
        <family val="2"/>
        <charset val="238"/>
        <scheme val="minor"/>
      </rPr>
      <t>Bodový zisk</t>
    </r>
    <r>
      <rPr>
        <sz val="11"/>
        <color theme="1"/>
        <rFont val="Calibri"/>
        <family val="2"/>
        <charset val="238"/>
        <scheme val="minor"/>
      </rPr>
      <t xml:space="preserve"> z turnaje MR odpovídá dosaženému pořadí hráče v turnaji.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</si>
  <si>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Disciplína</t>
    </r>
    <r>
      <rPr>
        <sz val="11"/>
        <color theme="1"/>
        <rFont val="Calibri"/>
        <family val="2"/>
        <charset val="238"/>
        <scheme val="minor"/>
      </rPr>
      <t xml:space="preserve"> ▼:  umožňuje zobrazit body buď za všechny disciplíny, nebo za vybranou z nich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</si>
  <si>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Rok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ročníků a zúžit tím zobrazenou tabulku</t>
    </r>
  </si>
  <si>
    <r>
      <t xml:space="preserve">Nabídka </t>
    </r>
    <r>
      <rPr>
        <i/>
        <sz val="11"/>
        <color theme="1"/>
        <rFont val="Calibri"/>
        <family val="2"/>
        <charset val="238"/>
        <scheme val="minor"/>
      </rPr>
      <t>Další možnosti řazení</t>
    </r>
    <r>
      <rPr>
        <sz val="11"/>
        <color theme="1"/>
        <rFont val="Calibri"/>
        <family val="2"/>
        <charset val="238"/>
        <scheme val="minor"/>
      </rPr>
      <t xml:space="preserve"> nabízí i setřídění podle sloupce s celkovým součtem.</t>
    </r>
  </si>
  <si>
    <r>
      <t xml:space="preserve">Za 1.místo se uděluje </t>
    </r>
    <r>
      <rPr>
        <b/>
        <sz val="11"/>
        <color rgb="FFFF0000"/>
        <rFont val="Calibri"/>
        <family val="2"/>
        <charset val="238"/>
        <scheme val="minor"/>
      </rPr>
      <t>16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, za 2.místo je </t>
    </r>
    <r>
      <rPr>
        <b/>
        <sz val="11"/>
        <color rgb="FFFF0000"/>
        <rFont val="Calibri"/>
        <family val="2"/>
        <charset val="238"/>
        <scheme val="minor"/>
      </rPr>
      <t>8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. Za účast v semifinále jsou </t>
    </r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</si>
  <si>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Za účast ve čtvrtfinále jsou </t>
    </r>
    <r>
      <rPr>
        <b/>
        <sz val="11"/>
        <color rgb="FFFF0000"/>
        <rFont val="Calibri"/>
        <family val="2"/>
        <charset val="238"/>
        <scheme val="minor"/>
      </rPr>
      <t>2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 xml:space="preserve">, za umístění na dalších nístech je </t>
    </r>
    <r>
      <rPr>
        <b/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bod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</si>
  <si>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Uživatelsky lze volně </t>
    </r>
    <r>
      <rPr>
        <b/>
        <sz val="11"/>
        <color theme="1"/>
        <rFont val="Calibri"/>
        <family val="2"/>
        <charset val="238"/>
        <scheme val="minor"/>
      </rPr>
      <t>upravovat zobrazený obsah</t>
    </r>
    <r>
      <rPr>
        <sz val="11"/>
        <color theme="1"/>
        <rFont val="Calibri"/>
        <family val="2"/>
        <charset val="238"/>
        <scheme val="minor"/>
      </rPr>
      <t xml:space="preserve"> tabulky pomocí nezávislých tří tlačítek: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</si>
  <si>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Jméno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jmen a zkrátit tím zobrazenou tabulku</t>
    </r>
  </si>
  <si>
    <r>
      <rPr>
        <b/>
        <i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charset val="238"/>
        <scheme val="minor"/>
      </rPr>
      <t xml:space="preserve">  V posledních letech jsou turnaje MR jednotlivců vypisovány pro 32  hráčů s právem startu.</t>
    </r>
  </si>
  <si>
    <r>
      <t xml:space="preserve">Při čtyřech hraných disciplínách je roční bodový zisk hráče limitován maximální hodnotou </t>
    </r>
    <r>
      <rPr>
        <b/>
        <sz val="11"/>
        <color theme="1"/>
        <rFont val="Calibri"/>
        <family val="2"/>
        <charset val="238"/>
        <scheme val="minor"/>
      </rPr>
      <t>64 body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</si>
  <si>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Za celou historii našeho poolu bylo tohoto absolutního rekordu dosaženo jen jednou, a to </t>
    </r>
    <r>
      <rPr>
        <b/>
        <sz val="11"/>
        <color theme="1"/>
        <rFont val="Calibri"/>
        <family val="2"/>
        <charset val="238"/>
        <scheme val="minor"/>
      </rPr>
      <t>v roce 2012.</t>
    </r>
  </si>
  <si>
    <t>Výběr z nabízených možností činí z tabulky na listu Bodování velmi pružný nástroj pro analýzu dat.</t>
  </si>
  <si>
    <t xml:space="preserve">Všechny listy jsou zamknuté proti nechtěnému přepisu dat. Zámek ale není opatřen heslem, takže </t>
  </si>
  <si>
    <t>v případě potřeby lze list bez problémů odemknout. Doporučuji ale následně zase list zamknout!</t>
  </si>
  <si>
    <t>- v nabídce Disciplína ▼ si vyberu pouze možnost 9,</t>
  </si>
  <si>
    <t>- v nabídce Rok ▼ si vyberu pouze možnost 2015,</t>
  </si>
  <si>
    <t>To je vše!   K základnímu uspořádání se vrátím nastavením výběrů do stavu Vše s tříděním podle jmen.</t>
  </si>
  <si>
    <r>
      <rPr>
        <b/>
        <sz val="11"/>
        <color theme="1"/>
        <rFont val="Calibri"/>
        <family val="2"/>
        <charset val="238"/>
        <scheme val="minor"/>
      </rPr>
      <t xml:space="preserve">Příklad: </t>
    </r>
    <r>
      <rPr>
        <sz val="11"/>
        <color theme="1"/>
        <rFont val="Calibri"/>
        <family val="2"/>
        <charset val="238"/>
        <scheme val="minor"/>
      </rPr>
      <t>Chci v tabulce zobrazit výsledky z devítky na MR 2015. Výběr nastavím následujícím způsobem:</t>
    </r>
  </si>
  <si>
    <t>- v nabídce Jméno ▼ otevřu Další možnosti řazení a zadám sestupné řazení dle bodového zisku.</t>
  </si>
  <si>
    <r>
      <t xml:space="preserve">Čtyřnásobným mistrem republiky v individuálních disciplínách se tehdy stal </t>
    </r>
    <r>
      <rPr>
        <b/>
        <sz val="11"/>
        <color theme="1"/>
        <rFont val="Calibri"/>
        <family val="2"/>
        <charset val="238"/>
        <scheme val="minor"/>
      </rPr>
      <t>Marek Hajdovský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</si>
  <si>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Před ním se při třech hraných discilínách stal trojnásobným mistrem </t>
    </r>
    <r>
      <rPr>
        <b/>
        <sz val="11"/>
        <color theme="1"/>
        <rFont val="Calibri"/>
        <family val="2"/>
        <charset val="238"/>
        <scheme val="minor"/>
      </rPr>
      <t>v roce 2007 Dominik Halamka</t>
    </r>
    <r>
      <rPr>
        <sz val="11"/>
        <color theme="1"/>
        <rFont val="Calibri"/>
        <family val="2"/>
        <charset val="238"/>
        <scheme val="minor"/>
      </rPr>
      <t>.</t>
    </r>
  </si>
  <si>
    <t>Turnaje</t>
  </si>
  <si>
    <t>ŽEBŘÍČEK   14.1</t>
  </si>
  <si>
    <t>*3-4*</t>
  </si>
  <si>
    <t>*5-8*</t>
  </si>
  <si>
    <t>ŽEBŘÍČEK   10-BALL</t>
  </si>
  <si>
    <t>ŽEBŘÍČEK   9-BALL</t>
  </si>
  <si>
    <t>Bodové hodnocení pro MR v poolových disciplínách - jednotlivci 1995 - 2023</t>
  </si>
  <si>
    <t>ŽEBŘÍČEK   8-BALL</t>
  </si>
  <si>
    <t>ÚPLNÝ ŽEBŘÍČEK</t>
  </si>
  <si>
    <r>
      <rPr>
        <b/>
        <u/>
        <sz val="11"/>
        <color rgb="FFFF0000"/>
        <rFont val="Calibri"/>
        <family val="2"/>
        <charset val="238"/>
        <scheme val="minor"/>
      </rPr>
      <t>Řazení:</t>
    </r>
    <r>
      <rPr>
        <b/>
        <sz val="11"/>
        <color theme="1"/>
        <rFont val="Calibri"/>
        <family val="2"/>
        <charset val="238"/>
        <scheme val="minor"/>
      </rPr>
      <t xml:space="preserve">   Jméno / Umístění / Ročník</t>
    </r>
  </si>
  <si>
    <t>POČET ODEHRANÝCH TURNAJŮ</t>
  </si>
  <si>
    <t>Body na MR v poolových disciplínách - jednotlivci 1995 - 2023</t>
  </si>
  <si>
    <t>* 9 +*</t>
  </si>
  <si>
    <t>Gruf Fabian</t>
  </si>
  <si>
    <t>(Vše)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</si>
</sst>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rgb="FF33333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sz val="9"/>
      <name val="Arial"/>
      <family val="2"/>
    </font>
    <font>
      <sz val="9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9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7" xfId="0" applyBorder="1" applyProtection="1">
      <protection hidden="1"/>
    </xf>
    <xf numFmtId="16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22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7" xfId="0" applyBorder="1"/>
    <xf numFmtId="0" fontId="0" fillId="0" borderId="32" xfId="0" applyBorder="1"/>
    <xf numFmtId="0" fontId="0" fillId="0" borderId="31" xfId="0" applyBorder="1"/>
    <xf numFmtId="0" fontId="0" fillId="0" borderId="19" xfId="0" applyBorder="1" applyAlignment="1">
      <alignment horizontal="center"/>
    </xf>
    <xf numFmtId="0" fontId="3" fillId="0" borderId="22" xfId="0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3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3" fillId="0" borderId="7" xfId="0" applyFont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right" indent="1"/>
    </xf>
    <xf numFmtId="0" fontId="3" fillId="0" borderId="20" xfId="0" applyFont="1" applyBorder="1"/>
    <xf numFmtId="0" fontId="0" fillId="0" borderId="19" xfId="0" applyBorder="1"/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20" xfId="0" applyBorder="1"/>
    <xf numFmtId="0" fontId="0" fillId="0" borderId="3" xfId="0" applyBorder="1"/>
    <xf numFmtId="0" fontId="0" fillId="0" borderId="7" xfId="0" applyBorder="1"/>
    <xf numFmtId="0" fontId="0" fillId="0" borderId="20" xfId="0" applyBorder="1" applyProtection="1">
      <protection hidden="1"/>
    </xf>
    <xf numFmtId="0" fontId="0" fillId="0" borderId="3" xfId="0" applyBorder="1" applyProtection="1">
      <protection hidden="1"/>
    </xf>
    <xf numFmtId="1" fontId="0" fillId="0" borderId="20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15" xfId="0" applyBorder="1"/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/>
    <xf numFmtId="0" fontId="3" fillId="0" borderId="13" xfId="0" applyFont="1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3" fillId="0" borderId="2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6" fillId="6" borderId="0" xfId="0" applyFont="1" applyFill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9" fontId="3" fillId="0" borderId="12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8" fillId="0" borderId="4" xfId="0" applyFont="1" applyBorder="1"/>
    <xf numFmtId="0" fontId="0" fillId="0" borderId="10" xfId="0" applyBorder="1"/>
    <xf numFmtId="0" fontId="0" fillId="0" borderId="13" xfId="0" applyBorder="1"/>
    <xf numFmtId="0" fontId="0" fillId="0" borderId="23" xfId="0" pivotButton="1" applyBorder="1"/>
    <xf numFmtId="0" fontId="10" fillId="0" borderId="4" xfId="0" applyFont="1" applyBorder="1"/>
    <xf numFmtId="0" fontId="10" fillId="0" borderId="3" xfId="0" applyFont="1" applyBorder="1" applyAlignment="1">
      <alignment horizontal="left"/>
    </xf>
    <xf numFmtId="0" fontId="10" fillId="0" borderId="6" xfId="0" applyFont="1" applyBorder="1"/>
    <xf numFmtId="0" fontId="10" fillId="0" borderId="19" xfId="0" applyFont="1" applyBorder="1"/>
    <xf numFmtId="0" fontId="10" fillId="0" borderId="7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0" fillId="0" borderId="38" xfId="0" applyBorder="1" applyAlignment="1">
      <alignment horizontal="center"/>
    </xf>
    <xf numFmtId="0" fontId="10" fillId="0" borderId="12" xfId="0" applyFont="1" applyBorder="1"/>
    <xf numFmtId="0" fontId="10" fillId="0" borderId="13" xfId="0" applyFont="1" applyBorder="1" applyAlignment="1">
      <alignment horizontal="left"/>
    </xf>
    <xf numFmtId="1" fontId="0" fillId="0" borderId="13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6" borderId="2" xfId="0" applyFill="1" applyBorder="1" applyAlignment="1">
      <alignment horizontal="left"/>
    </xf>
    <xf numFmtId="0" fontId="0" fillId="0" borderId="24" xfId="0" applyBorder="1" applyAlignment="1">
      <alignment horizontal="left"/>
    </xf>
    <xf numFmtId="0" fontId="0" fillId="6" borderId="2" xfId="0" applyFill="1" applyBorder="1"/>
    <xf numFmtId="0" fontId="0" fillId="6" borderId="26" xfId="0" applyFill="1" applyBorder="1" applyAlignment="1">
      <alignment horizontal="left"/>
    </xf>
    <xf numFmtId="0" fontId="0" fillId="6" borderId="26" xfId="0" applyFill="1" applyBorder="1" applyAlignment="1">
      <alignment horizontal="center"/>
    </xf>
    <xf numFmtId="0" fontId="0" fillId="6" borderId="47" xfId="0" applyFill="1" applyBorder="1"/>
    <xf numFmtId="0" fontId="0" fillId="6" borderId="47" xfId="0" applyFill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6" borderId="48" xfId="0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0" fillId="6" borderId="50" xfId="0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3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3" fillId="0" borderId="20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43" xfId="0" applyBorder="1" applyAlignment="1">
      <alignment horizontal="left"/>
    </xf>
    <xf numFmtId="0" fontId="0" fillId="0" borderId="51" xfId="0" applyBorder="1" applyAlignment="1">
      <alignment horizontal="left"/>
    </xf>
    <xf numFmtId="0" fontId="1" fillId="3" borderId="14" xfId="0" applyFont="1" applyFill="1" applyBorder="1" applyAlignment="1">
      <alignment horizontal="center" vertical="center"/>
    </xf>
    <xf numFmtId="0" fontId="0" fillId="0" borderId="55" xfId="0" applyBorder="1" applyAlignment="1">
      <alignment horizontal="right" indent="1"/>
    </xf>
    <xf numFmtId="0" fontId="12" fillId="9" borderId="3" xfId="0" applyFont="1" applyFill="1" applyBorder="1" applyAlignment="1">
      <alignment vertical="top"/>
    </xf>
    <xf numFmtId="0" fontId="12" fillId="8" borderId="3" xfId="0" applyFont="1" applyFill="1" applyBorder="1" applyAlignment="1">
      <alignment vertical="top"/>
    </xf>
    <xf numFmtId="0" fontId="12" fillId="8" borderId="19" xfId="0" applyFont="1" applyFill="1" applyBorder="1" applyAlignment="1">
      <alignment vertical="top"/>
    </xf>
    <xf numFmtId="0" fontId="12" fillId="9" borderId="4" xfId="0" applyFont="1" applyFill="1" applyBorder="1" applyAlignment="1">
      <alignment vertical="top"/>
    </xf>
    <xf numFmtId="0" fontId="12" fillId="8" borderId="4" xfId="0" applyFont="1" applyFill="1" applyBorder="1" applyAlignment="1">
      <alignment vertical="top"/>
    </xf>
    <xf numFmtId="0" fontId="12" fillId="9" borderId="6" xfId="0" applyFont="1" applyFill="1" applyBorder="1" applyAlignment="1">
      <alignment vertical="top"/>
    </xf>
    <xf numFmtId="0" fontId="12" fillId="8" borderId="6" xfId="0" applyFont="1" applyFill="1" applyBorder="1" applyAlignment="1">
      <alignment vertical="top"/>
    </xf>
    <xf numFmtId="0" fontId="12" fillId="8" borderId="44" xfId="0" applyFont="1" applyFill="1" applyBorder="1" applyAlignment="1">
      <alignment vertical="top"/>
    </xf>
    <xf numFmtId="0" fontId="12" fillId="9" borderId="46" xfId="0" applyFont="1" applyFill="1" applyBorder="1" applyAlignment="1">
      <alignment vertical="top"/>
    </xf>
    <xf numFmtId="0" fontId="12" fillId="8" borderId="46" xfId="0" applyFont="1" applyFill="1" applyBorder="1" applyAlignment="1">
      <alignment vertical="top"/>
    </xf>
    <xf numFmtId="0" fontId="12" fillId="9" borderId="45" xfId="0" applyFont="1" applyFill="1" applyBorder="1" applyAlignment="1">
      <alignment vertical="top"/>
    </xf>
    <xf numFmtId="0" fontId="12" fillId="8" borderId="45" xfId="0" applyFont="1" applyFill="1" applyBorder="1" applyAlignment="1">
      <alignment vertical="top"/>
    </xf>
    <xf numFmtId="0" fontId="12" fillId="8" borderId="52" xfId="0" applyFont="1" applyFill="1" applyBorder="1" applyAlignment="1">
      <alignment vertical="top"/>
    </xf>
    <xf numFmtId="0" fontId="12" fillId="9" borderId="19" xfId="0" applyFont="1" applyFill="1" applyBorder="1" applyAlignment="1">
      <alignment vertical="top"/>
    </xf>
    <xf numFmtId="0" fontId="12" fillId="8" borderId="20" xfId="0" applyFont="1" applyFill="1" applyBorder="1" applyAlignment="1">
      <alignment vertical="top"/>
    </xf>
    <xf numFmtId="0" fontId="12" fillId="9" borderId="7" xfId="0" applyFont="1" applyFill="1" applyBorder="1" applyAlignment="1">
      <alignment vertical="top"/>
    </xf>
    <xf numFmtId="0" fontId="12" fillId="9" borderId="20" xfId="0" applyFont="1" applyFill="1" applyBorder="1" applyAlignment="1">
      <alignment vertical="top"/>
    </xf>
    <xf numFmtId="0" fontId="12" fillId="8" borderId="7" xfId="0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12" fillId="9" borderId="12" xfId="0" applyFont="1" applyFill="1" applyBorder="1" applyAlignment="1">
      <alignment vertical="top"/>
    </xf>
    <xf numFmtId="0" fontId="12" fillId="9" borderId="13" xfId="0" applyFont="1" applyFill="1" applyBorder="1" applyAlignment="1">
      <alignment vertical="top"/>
    </xf>
    <xf numFmtId="0" fontId="12" fillId="8" borderId="12" xfId="0" applyFont="1" applyFill="1" applyBorder="1" applyAlignment="1">
      <alignment vertical="top"/>
    </xf>
    <xf numFmtId="0" fontId="12" fillId="8" borderId="13" xfId="0" applyFont="1" applyFill="1" applyBorder="1" applyAlignment="1">
      <alignment vertical="top"/>
    </xf>
    <xf numFmtId="0" fontId="0" fillId="6" borderId="17" xfId="0" applyFill="1" applyBorder="1"/>
    <xf numFmtId="0" fontId="0" fillId="6" borderId="51" xfId="0" applyFill="1" applyBorder="1"/>
    <xf numFmtId="0" fontId="1" fillId="0" borderId="0" xfId="0" applyFont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" fillId="3" borderId="23" xfId="0" applyFont="1" applyFill="1" applyBorder="1" applyAlignment="1">
      <alignment vertical="center"/>
    </xf>
    <xf numFmtId="0" fontId="1" fillId="7" borderId="12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0" borderId="56" xfId="0" applyBorder="1" applyAlignment="1">
      <alignment horizontal="left"/>
    </xf>
    <xf numFmtId="0" fontId="0" fillId="0" borderId="53" xfId="0" applyBorder="1"/>
    <xf numFmtId="0" fontId="0" fillId="0" borderId="57" xfId="0" applyBorder="1"/>
    <xf numFmtId="0" fontId="0" fillId="0" borderId="41" xfId="0" applyBorder="1"/>
    <xf numFmtId="0" fontId="0" fillId="0" borderId="59" xfId="0" applyBorder="1"/>
    <xf numFmtId="0" fontId="0" fillId="0" borderId="52" xfId="0" applyBorder="1"/>
    <xf numFmtId="0" fontId="0" fillId="0" borderId="60" xfId="0" applyBorder="1"/>
    <xf numFmtId="0" fontId="0" fillId="0" borderId="39" xfId="0" applyBorder="1"/>
    <xf numFmtId="0" fontId="0" fillId="0" borderId="58" xfId="0" quotePrefix="1" applyBorder="1" applyAlignment="1">
      <alignment horizontal="left" indent="2"/>
    </xf>
    <xf numFmtId="0" fontId="0" fillId="3" borderId="53" xfId="0" applyFill="1" applyBorder="1"/>
    <xf numFmtId="0" fontId="0" fillId="3" borderId="57" xfId="0" applyFill="1" applyBorder="1"/>
    <xf numFmtId="0" fontId="0" fillId="3" borderId="41" xfId="0" applyFill="1" applyBorder="1"/>
    <xf numFmtId="0" fontId="0" fillId="3" borderId="58" xfId="0" quotePrefix="1" applyFill="1" applyBorder="1" applyAlignment="1">
      <alignment horizontal="left" indent="2"/>
    </xf>
    <xf numFmtId="0" fontId="0" fillId="3" borderId="0" xfId="0" applyFill="1"/>
    <xf numFmtId="0" fontId="0" fillId="3" borderId="59" xfId="0" applyFill="1" applyBorder="1"/>
    <xf numFmtId="0" fontId="0" fillId="3" borderId="52" xfId="0" quotePrefix="1" applyFill="1" applyBorder="1" applyAlignment="1">
      <alignment horizontal="left" indent="2"/>
    </xf>
    <xf numFmtId="0" fontId="0" fillId="3" borderId="60" xfId="0" applyFill="1" applyBorder="1"/>
    <xf numFmtId="0" fontId="0" fillId="3" borderId="39" xfId="0" applyFill="1" applyBorder="1"/>
    <xf numFmtId="0" fontId="0" fillId="3" borderId="58" xfId="0" applyFill="1" applyBorder="1"/>
    <xf numFmtId="0" fontId="0" fillId="3" borderId="52" xfId="0" applyFill="1" applyBorder="1"/>
    <xf numFmtId="0" fontId="0" fillId="3" borderId="58" xfId="0" applyFill="1" applyBorder="1" applyAlignment="1">
      <alignment horizontal="left" indent="6"/>
    </xf>
    <xf numFmtId="0" fontId="0" fillId="3" borderId="52" xfId="0" applyFill="1" applyBorder="1" applyAlignment="1">
      <alignment horizontal="left" indent="6"/>
    </xf>
    <xf numFmtId="0" fontId="0" fillId="3" borderId="46" xfId="0" applyFill="1" applyBorder="1"/>
    <xf numFmtId="0" fontId="0" fillId="3" borderId="61" xfId="0" applyFill="1" applyBorder="1"/>
    <xf numFmtId="0" fontId="0" fillId="3" borderId="40" xfId="0" applyFill="1" applyBorder="1"/>
    <xf numFmtId="0" fontId="1" fillId="3" borderId="53" xfId="0" applyFont="1" applyFill="1" applyBorder="1"/>
    <xf numFmtId="0" fontId="1" fillId="3" borderId="52" xfId="0" applyFont="1" applyFill="1" applyBorder="1"/>
    <xf numFmtId="0" fontId="1" fillId="3" borderId="57" xfId="0" applyFont="1" applyFill="1" applyBorder="1"/>
    <xf numFmtId="0" fontId="1" fillId="3" borderId="41" xfId="0" applyFont="1" applyFill="1" applyBorder="1"/>
    <xf numFmtId="0" fontId="1" fillId="3" borderId="60" xfId="0" applyFont="1" applyFill="1" applyBorder="1"/>
    <xf numFmtId="0" fontId="1" fillId="3" borderId="39" xfId="0" applyFont="1" applyFill="1" applyBorder="1"/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6" borderId="43" xfId="0" applyFont="1" applyFill="1" applyBorder="1"/>
    <xf numFmtId="0" fontId="1" fillId="6" borderId="17" xfId="0" applyFont="1" applyFill="1" applyBorder="1"/>
    <xf numFmtId="0" fontId="1" fillId="6" borderId="51" xfId="0" applyFont="1" applyFill="1" applyBorder="1"/>
    <xf numFmtId="0" fontId="6" fillId="4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64" fontId="1" fillId="3" borderId="14" xfId="0" applyNumberFormat="1" applyFont="1" applyFill="1" applyBorder="1" applyAlignment="1">
      <alignment horizontal="center"/>
    </xf>
    <xf numFmtId="164" fontId="1" fillId="0" borderId="52" xfId="0" applyNumberFormat="1" applyFont="1" applyBorder="1" applyAlignment="1">
      <alignment horizontal="center"/>
    </xf>
    <xf numFmtId="164" fontId="1" fillId="0" borderId="46" xfId="0" applyNumberFormat="1" applyFont="1" applyBorder="1" applyAlignment="1">
      <alignment horizontal="center"/>
    </xf>
    <xf numFmtId="164" fontId="1" fillId="0" borderId="53" xfId="0" applyNumberFormat="1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64" xfId="0" applyFont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6" borderId="64" xfId="0" applyFill="1" applyBorder="1"/>
    <xf numFmtId="0" fontId="0" fillId="6" borderId="32" xfId="0" applyFill="1" applyBorder="1"/>
    <xf numFmtId="0" fontId="0" fillId="6" borderId="65" xfId="0" applyFill="1" applyBorder="1"/>
    <xf numFmtId="0" fontId="0" fillId="0" borderId="15" xfId="0" applyBorder="1" applyAlignment="1">
      <alignment horizontal="center"/>
    </xf>
    <xf numFmtId="0" fontId="0" fillId="5" borderId="63" xfId="0" applyFill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0" fillId="6" borderId="43" xfId="0" applyFill="1" applyBorder="1"/>
    <xf numFmtId="0" fontId="6" fillId="0" borderId="18" xfId="0" applyFont="1" applyBorder="1" applyAlignment="1">
      <alignment horizontal="center"/>
    </xf>
    <xf numFmtId="0" fontId="0" fillId="6" borderId="31" xfId="0" applyFill="1" applyBorder="1"/>
    <xf numFmtId="0" fontId="0" fillId="6" borderId="27" xfId="0" applyFill="1" applyBorder="1"/>
    <xf numFmtId="0" fontId="6" fillId="4" borderId="62" xfId="0" applyFont="1" applyFill="1" applyBorder="1" applyAlignment="1">
      <alignment horizont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horizontal="right" indent="1"/>
    </xf>
    <xf numFmtId="0" fontId="6" fillId="4" borderId="6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quotePrefix="1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8" fillId="0" borderId="32" xfId="0" applyFont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62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/>
    </xf>
    <xf numFmtId="0" fontId="1" fillId="10" borderId="63" xfId="0" applyFont="1" applyFill="1" applyBorder="1" applyAlignment="1">
      <alignment horizontal="center"/>
    </xf>
    <xf numFmtId="0" fontId="0" fillId="6" borderId="17" xfId="0" applyFill="1" applyBorder="1" applyAlignment="1">
      <alignment horizontal="left"/>
    </xf>
    <xf numFmtId="0" fontId="0" fillId="6" borderId="42" xfId="0" applyFill="1" applyBorder="1" applyAlignment="1">
      <alignment horizontal="left"/>
    </xf>
    <xf numFmtId="0" fontId="0" fillId="10" borderId="62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63" xfId="0" applyFill="1" applyBorder="1" applyAlignment="1">
      <alignment horizontal="center"/>
    </xf>
    <xf numFmtId="0" fontId="6" fillId="6" borderId="4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6" fillId="6" borderId="51" xfId="0" applyFont="1" applyFill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0" fillId="0" borderId="52" xfId="0" applyNumberFormat="1" applyBorder="1" applyAlignment="1">
      <alignment horizontal="center"/>
    </xf>
    <xf numFmtId="0" fontId="20" fillId="0" borderId="6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164" fontId="0" fillId="0" borderId="59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58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20" fillId="0" borderId="13" xfId="0" applyNumberFormat="1" applyFont="1" applyBorder="1" applyAlignment="1">
      <alignment horizontal="center"/>
    </xf>
    <xf numFmtId="0" fontId="21" fillId="7" borderId="13" xfId="0" applyFon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1" fillId="10" borderId="23" xfId="0" applyFont="1" applyFill="1" applyBorder="1"/>
    <xf numFmtId="0" fontId="1" fillId="10" borderId="12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0" fontId="6" fillId="6" borderId="60" xfId="0" applyFont="1" applyFill="1" applyBorder="1" applyAlignment="1">
      <alignment horizontal="center"/>
    </xf>
    <xf numFmtId="0" fontId="6" fillId="6" borderId="61" xfId="0" applyFont="1" applyFill="1" applyBorder="1" applyAlignment="1">
      <alignment horizontal="center"/>
    </xf>
    <xf numFmtId="0" fontId="6" fillId="6" borderId="57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6" fillId="6" borderId="64" xfId="0" applyFont="1" applyFill="1" applyBorder="1" applyAlignment="1">
      <alignment horizontal="center"/>
    </xf>
    <xf numFmtId="0" fontId="6" fillId="6" borderId="32" xfId="0" applyFont="1" applyFill="1" applyBorder="1" applyAlignment="1">
      <alignment horizontal="center"/>
    </xf>
    <xf numFmtId="0" fontId="6" fillId="6" borderId="65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64" fontId="6" fillId="4" borderId="12" xfId="0" applyNumberFormat="1" applyFont="1" applyFill="1" applyBorder="1" applyAlignment="1">
      <alignment horizontal="center"/>
    </xf>
    <xf numFmtId="164" fontId="1" fillId="0" borderId="58" xfId="0" applyNumberFormat="1" applyFont="1" applyBorder="1" applyAlignment="1">
      <alignment horizontal="center"/>
    </xf>
    <xf numFmtId="164" fontId="21" fillId="7" borderId="13" xfId="0" applyNumberFormat="1" applyFont="1" applyFill="1" applyBorder="1" applyAlignment="1">
      <alignment horizontal="center"/>
    </xf>
    <xf numFmtId="164" fontId="0" fillId="5" borderId="13" xfId="0" applyNumberFormat="1" applyFill="1" applyBorder="1" applyAlignment="1">
      <alignment horizontal="center"/>
    </xf>
    <xf numFmtId="164" fontId="23" fillId="3" borderId="13" xfId="0" applyNumberFormat="1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23" fillId="0" borderId="13" xfId="0" applyFon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6" fillId="4" borderId="19" xfId="0" applyFont="1" applyFill="1" applyBorder="1"/>
    <xf numFmtId="0" fontId="21" fillId="7" borderId="4" xfId="0" applyFont="1" applyFill="1" applyBorder="1"/>
    <xf numFmtId="0" fontId="0" fillId="5" borderId="4" xfId="0" applyFill="1" applyBorder="1"/>
    <xf numFmtId="0" fontId="3" fillId="0" borderId="21" xfId="0" applyFont="1" applyBorder="1" applyAlignment="1">
      <alignment horizontal="center" vertical="center" wrapText="1"/>
    </xf>
    <xf numFmtId="0" fontId="6" fillId="4" borderId="4" xfId="0" applyFont="1" applyFill="1" applyBorder="1"/>
    <xf numFmtId="0" fontId="0" fillId="5" borderId="6" xfId="0" applyFill="1" applyBorder="1"/>
    <xf numFmtId="0" fontId="21" fillId="7" borderId="19" xfId="0" applyFont="1" applyFill="1" applyBorder="1"/>
    <xf numFmtId="0" fontId="0" fillId="5" borderId="19" xfId="0" applyFill="1" applyBorder="1"/>
    <xf numFmtId="49" fontId="3" fillId="0" borderId="19" xfId="0" applyNumberFormat="1" applyFont="1" applyBorder="1" applyAlignment="1">
      <alignment vertical="center"/>
    </xf>
    <xf numFmtId="0" fontId="21" fillId="7" borderId="12" xfId="0" applyFont="1" applyFill="1" applyBorder="1"/>
    <xf numFmtId="0" fontId="0" fillId="5" borderId="12" xfId="0" applyFill="1" applyBorder="1"/>
    <xf numFmtId="0" fontId="6" fillId="0" borderId="19" xfId="0" applyFont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6" fillId="4" borderId="28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1" fontId="1" fillId="3" borderId="13" xfId="0" applyNumberFormat="1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28" xfId="0" applyFont="1" applyFill="1" applyBorder="1" applyAlignment="1">
      <alignment vertical="top"/>
    </xf>
    <xf numFmtId="0" fontId="1" fillId="3" borderId="25" xfId="0" applyFont="1" applyFill="1" applyBorder="1" applyAlignment="1">
      <alignment vertical="top"/>
    </xf>
    <xf numFmtId="1" fontId="1" fillId="3" borderId="25" xfId="0" applyNumberFormat="1" applyFont="1" applyFill="1" applyBorder="1" applyAlignment="1">
      <alignment horizontal="center" vertical="top"/>
    </xf>
    <xf numFmtId="0" fontId="1" fillId="3" borderId="25" xfId="0" applyFont="1" applyFill="1" applyBorder="1" applyAlignment="1">
      <alignment horizontal="center" vertical="top"/>
    </xf>
    <xf numFmtId="0" fontId="1" fillId="3" borderId="29" xfId="0" applyFont="1" applyFill="1" applyBorder="1" applyAlignment="1">
      <alignment horizontal="center" vertical="top"/>
    </xf>
    <xf numFmtId="0" fontId="1" fillId="3" borderId="19" xfId="0" applyFont="1" applyFill="1" applyBorder="1" applyAlignment="1">
      <alignment vertical="top"/>
    </xf>
    <xf numFmtId="0" fontId="1" fillId="3" borderId="20" xfId="0" applyFont="1" applyFill="1" applyBorder="1" applyAlignment="1">
      <alignment vertical="top"/>
    </xf>
    <xf numFmtId="1" fontId="1" fillId="3" borderId="20" xfId="0" applyNumberFormat="1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top"/>
    </xf>
    <xf numFmtId="0" fontId="0" fillId="5" borderId="63" xfId="0" applyFill="1" applyBorder="1" applyAlignment="1">
      <alignment horizontal="center" vertical="center"/>
    </xf>
    <xf numFmtId="164" fontId="0" fillId="0" borderId="19" xfId="0" applyNumberFormat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2" fillId="9" borderId="66" xfId="0" applyFont="1" applyFill="1" applyBorder="1" applyAlignment="1">
      <alignment vertical="top"/>
    </xf>
    <xf numFmtId="0" fontId="12" fillId="8" borderId="67" xfId="0" applyFont="1" applyFill="1" applyBorder="1" applyAlignment="1">
      <alignment vertical="top"/>
    </xf>
    <xf numFmtId="0" fontId="12" fillId="9" borderId="67" xfId="0" applyFont="1" applyFill="1" applyBorder="1" applyAlignment="1">
      <alignment vertical="top"/>
    </xf>
    <xf numFmtId="0" fontId="12" fillId="8" borderId="68" xfId="0" applyFont="1" applyFill="1" applyBorder="1" applyAlignment="1">
      <alignment vertical="top"/>
    </xf>
    <xf numFmtId="0" fontId="12" fillId="9" borderId="68" xfId="0" applyFont="1" applyFill="1" applyBorder="1" applyAlignment="1">
      <alignment vertical="top"/>
    </xf>
    <xf numFmtId="0" fontId="12" fillId="9" borderId="69" xfId="0" applyFont="1" applyFill="1" applyBorder="1" applyAlignment="1">
      <alignment vertical="top"/>
    </xf>
    <xf numFmtId="0" fontId="12" fillId="9" borderId="70" xfId="0" applyFont="1" applyFill="1" applyBorder="1" applyAlignment="1">
      <alignment vertical="top"/>
    </xf>
    <xf numFmtId="0" fontId="0" fillId="0" borderId="46" xfId="0" applyBorder="1" applyProtection="1">
      <protection hidden="1"/>
    </xf>
    <xf numFmtId="0" fontId="3" fillId="0" borderId="46" xfId="0" applyFont="1" applyBorder="1" applyAlignment="1">
      <alignment vertical="center"/>
    </xf>
    <xf numFmtId="0" fontId="3" fillId="0" borderId="46" xfId="0" applyFont="1" applyBorder="1"/>
    <xf numFmtId="0" fontId="0" fillId="0" borderId="46" xfId="0" applyBorder="1" applyAlignment="1">
      <alignment horizontal="left"/>
    </xf>
    <xf numFmtId="0" fontId="3" fillId="0" borderId="46" xfId="0" applyFont="1" applyBorder="1" applyAlignment="1">
      <alignment vertical="center" wrapText="1"/>
    </xf>
    <xf numFmtId="0" fontId="10" fillId="0" borderId="46" xfId="0" applyFont="1" applyBorder="1" applyAlignment="1">
      <alignment horizontal="left"/>
    </xf>
    <xf numFmtId="0" fontId="0" fillId="0" borderId="46" xfId="0" applyBorder="1"/>
    <xf numFmtId="0" fontId="3" fillId="0" borderId="44" xfId="0" applyFont="1" applyBorder="1"/>
    <xf numFmtId="0" fontId="0" fillId="0" borderId="44" xfId="0" applyBorder="1" applyAlignment="1">
      <alignment horizontal="left"/>
    </xf>
    <xf numFmtId="0" fontId="0" fillId="0" borderId="46" xfId="0" applyBorder="1" applyAlignment="1">
      <alignment horizontal="left" wrapText="1"/>
    </xf>
    <xf numFmtId="0" fontId="0" fillId="0" borderId="45" xfId="0" applyBorder="1" applyAlignment="1">
      <alignment horizontal="left"/>
    </xf>
    <xf numFmtId="0" fontId="3" fillId="0" borderId="45" xfId="0" applyFont="1" applyBorder="1" applyAlignment="1">
      <alignment vertical="center" wrapText="1"/>
    </xf>
    <xf numFmtId="0" fontId="0" fillId="0" borderId="45" xfId="0" applyBorder="1"/>
    <xf numFmtId="0" fontId="3" fillId="0" borderId="44" xfId="0" applyFont="1" applyBorder="1" applyAlignment="1">
      <alignment vertical="center" wrapText="1"/>
    </xf>
    <xf numFmtId="0" fontId="3" fillId="0" borderId="45" xfId="0" applyFont="1" applyBorder="1"/>
    <xf numFmtId="0" fontId="9" fillId="0" borderId="46" xfId="0" applyFont="1" applyBorder="1" applyAlignment="1">
      <alignment horizontal="left"/>
    </xf>
    <xf numFmtId="0" fontId="0" fillId="0" borderId="63" xfId="0" applyBorder="1" applyAlignment="1">
      <alignment horizontal="left"/>
    </xf>
    <xf numFmtId="0" fontId="3" fillId="0" borderId="63" xfId="0" applyFont="1" applyBorder="1"/>
    <xf numFmtId="0" fontId="0" fillId="0" borderId="63" xfId="0" applyBorder="1"/>
    <xf numFmtId="0" fontId="0" fillId="0" borderId="44" xfId="0" applyBorder="1"/>
    <xf numFmtId="0" fontId="12" fillId="9" borderId="44" xfId="0" applyFont="1" applyFill="1" applyBorder="1" applyAlignment="1">
      <alignment vertical="top"/>
    </xf>
    <xf numFmtId="0" fontId="10" fillId="0" borderId="63" xfId="0" applyFont="1" applyBorder="1" applyAlignment="1">
      <alignment horizontal="left"/>
    </xf>
    <xf numFmtId="0" fontId="0" fillId="0" borderId="45" xfId="0" applyBorder="1" applyAlignment="1">
      <alignment horizontal="left" wrapText="1"/>
    </xf>
    <xf numFmtId="0" fontId="10" fillId="0" borderId="45" xfId="0" applyFont="1" applyBorder="1" applyAlignment="1">
      <alignment horizontal="left"/>
    </xf>
    <xf numFmtId="0" fontId="12" fillId="8" borderId="63" xfId="0" applyFont="1" applyFill="1" applyBorder="1" applyAlignment="1">
      <alignment vertical="top"/>
    </xf>
    <xf numFmtId="1" fontId="1" fillId="3" borderId="21" xfId="0" applyNumberFormat="1" applyFont="1" applyFill="1" applyBorder="1" applyAlignment="1">
      <alignment horizontal="center" vertical="top"/>
    </xf>
    <xf numFmtId="1" fontId="0" fillId="0" borderId="2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3" fillId="0" borderId="5" xfId="0" applyNumberFormat="1" applyFon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0" fillId="6" borderId="51" xfId="0" applyFill="1" applyBorder="1" applyAlignment="1">
      <alignment horizontal="left"/>
    </xf>
    <xf numFmtId="0" fontId="0" fillId="0" borderId="71" xfId="0" applyBorder="1" applyAlignment="1">
      <alignment horizontal="left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19" fillId="0" borderId="0" xfId="0" applyFont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7" xfId="0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3" fillId="0" borderId="5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0" borderId="54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18" fillId="0" borderId="2" xfId="0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93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  <fill>
        <patternFill patternType="none">
          <bgColor auto="1"/>
        </patternFill>
      </fill>
    </dxf>
    <dxf>
      <font>
        <b/>
        <i val="0"/>
        <color rgb="FFCC33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border>
        <right style="medium">
          <color indexed="64"/>
        </right>
      </border>
    </dxf>
    <dxf>
      <border>
        <left/>
        <right style="medium">
          <color indexed="64"/>
        </right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font>
        <color rgb="FFFF0000"/>
      </font>
    </dxf>
    <dxf>
      <font>
        <b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colors>
    <mruColors>
      <color rgb="FFCC3300"/>
      <color rgb="FFFF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9525</xdr:rowOff>
    </xdr:from>
    <xdr:to>
      <xdr:col>21</xdr:col>
      <xdr:colOff>438150</xdr:colOff>
      <xdr:row>36</xdr:row>
      <xdr:rowOff>152400</xdr:rowOff>
    </xdr:to>
    <xdr:sp macro="" textlink="">
      <xdr:nvSpPr>
        <xdr:cNvPr id="2" name="Zaoblený obdélník 6">
          <a:extLst>
            <a:ext uri="{FF2B5EF4-FFF2-40B4-BE49-F238E27FC236}">
              <a16:creationId xmlns:a16="http://schemas.microsoft.com/office/drawing/2014/main" id="{F323ADAD-76C4-406E-96BA-AED6A935DB24}"/>
            </a:ext>
          </a:extLst>
        </xdr:cNvPr>
        <xdr:cNvSpPr/>
      </xdr:nvSpPr>
      <xdr:spPr>
        <a:xfrm>
          <a:off x="228600" y="390525"/>
          <a:ext cx="12734925" cy="6619875"/>
        </a:xfrm>
        <a:prstGeom prst="roundRect">
          <a:avLst>
            <a:gd name="adj" fmla="val 10848"/>
          </a:avLst>
        </a:prstGeom>
        <a:solidFill>
          <a:srgbClr val="CCFF99"/>
        </a:solidFill>
        <a:ln w="4762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</xdr:col>
      <xdr:colOff>28575</xdr:colOff>
      <xdr:row>2</xdr:row>
      <xdr:rowOff>76200</xdr:rowOff>
    </xdr:from>
    <xdr:ext cx="9791700" cy="1085850"/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84125B9A-EF3E-475E-9593-E18ADEC215A3}"/>
            </a:ext>
          </a:extLst>
        </xdr:cNvPr>
        <xdr:cNvSpPr/>
      </xdr:nvSpPr>
      <xdr:spPr>
        <a:xfrm>
          <a:off x="1581150" y="457200"/>
          <a:ext cx="9791700" cy="108585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Mistrovství</a:t>
          </a:r>
          <a:r>
            <a:rPr lang="cs-CZ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54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republiky</a:t>
          </a:r>
        </a:p>
      </xdr:txBody>
    </xdr:sp>
    <xdr:clientData/>
  </xdr:oneCellAnchor>
  <xdr:oneCellAnchor>
    <xdr:from>
      <xdr:col>1</xdr:col>
      <xdr:colOff>296579</xdr:colOff>
      <xdr:row>8</xdr:row>
      <xdr:rowOff>171989</xdr:rowOff>
    </xdr:from>
    <xdr:ext cx="11675056" cy="937629"/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8EC5C1EB-36FA-4E20-B64C-F1D2D3BD73D5}"/>
            </a:ext>
          </a:extLst>
        </xdr:cNvPr>
        <xdr:cNvSpPr/>
      </xdr:nvSpPr>
      <xdr:spPr>
        <a:xfrm>
          <a:off x="629954" y="1695989"/>
          <a:ext cx="1167505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v individuálních  poolových  disciplínách</a:t>
          </a:r>
        </a:p>
      </xdr:txBody>
    </xdr:sp>
    <xdr:clientData/>
  </xdr:oneCellAnchor>
  <xdr:oneCellAnchor>
    <xdr:from>
      <xdr:col>3</xdr:col>
      <xdr:colOff>224756</xdr:colOff>
      <xdr:row>28</xdr:row>
      <xdr:rowOff>85725</xdr:rowOff>
    </xdr:from>
    <xdr:ext cx="9437456" cy="1126128"/>
    <xdr:sp macro="" textlink="">
      <xdr:nvSpPr>
        <xdr:cNvPr id="5" name="Obdélník 4">
          <a:extLst>
            <a:ext uri="{FF2B5EF4-FFF2-40B4-BE49-F238E27FC236}">
              <a16:creationId xmlns:a16="http://schemas.microsoft.com/office/drawing/2014/main" id="{D51F2479-053B-43C9-8777-E507649FA2EF}"/>
            </a:ext>
          </a:extLst>
        </xdr:cNvPr>
        <xdr:cNvSpPr/>
      </xdr:nvSpPr>
      <xdr:spPr>
        <a:xfrm>
          <a:off x="1777331" y="5419725"/>
          <a:ext cx="9437456" cy="1126128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za</a:t>
          </a:r>
          <a:r>
            <a:rPr lang="cs-CZ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období</a:t>
          </a:r>
          <a:r>
            <a:rPr lang="cs-CZ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 </a:t>
          </a:r>
          <a:r>
            <a:rPr lang="cs-CZ" sz="80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1995</a:t>
          </a:r>
          <a:r>
            <a:rPr lang="cs-CZ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- 2023</a:t>
          </a:r>
        </a:p>
      </xdr:txBody>
    </xdr:sp>
    <xdr:clientData/>
  </xdr:oneCellAnchor>
  <xdr:oneCellAnchor>
    <xdr:from>
      <xdr:col>4</xdr:col>
      <xdr:colOff>200694</xdr:colOff>
      <xdr:row>19</xdr:row>
      <xdr:rowOff>10064</xdr:rowOff>
    </xdr:from>
    <xdr:ext cx="8114016" cy="655885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163713B3-340D-4A5D-8C7C-6271E5EACD5A}"/>
            </a:ext>
          </a:extLst>
        </xdr:cNvPr>
        <xdr:cNvSpPr/>
      </xdr:nvSpPr>
      <xdr:spPr>
        <a:xfrm>
          <a:off x="2362869" y="3629564"/>
          <a:ext cx="8114016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36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detailní výsledky pro kategorii </a:t>
          </a:r>
          <a:r>
            <a:rPr lang="cs-CZ" sz="3600" b="1" cap="none" spc="0" baseline="0">
              <a:ln w="11430"/>
              <a:solidFill>
                <a:srgbClr val="0070C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Jednotlivci</a:t>
          </a:r>
        </a:p>
      </xdr:txBody>
    </xdr:sp>
    <xdr:clientData/>
  </xdr:oneCellAnchor>
  <xdr:oneCellAnchor>
    <xdr:from>
      <xdr:col>3</xdr:col>
      <xdr:colOff>589253</xdr:colOff>
      <xdr:row>13</xdr:row>
      <xdr:rowOff>124364</xdr:rowOff>
    </xdr:from>
    <xdr:ext cx="8575104" cy="937629"/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FB8B9451-8467-4C6D-9B9C-E632AECA8CC0}"/>
            </a:ext>
          </a:extLst>
        </xdr:cNvPr>
        <xdr:cNvSpPr/>
      </xdr:nvSpPr>
      <xdr:spPr>
        <a:xfrm>
          <a:off x="2141828" y="2600864"/>
          <a:ext cx="857510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8-ball,  9-ball,  10-ball  a  14.1</a:t>
          </a:r>
        </a:p>
      </xdr:txBody>
    </xdr:sp>
    <xdr:clientData/>
  </xdr:oneCellAnchor>
  <xdr:oneCellAnchor>
    <xdr:from>
      <xdr:col>3</xdr:col>
      <xdr:colOff>224756</xdr:colOff>
      <xdr:row>23</xdr:row>
      <xdr:rowOff>66675</xdr:rowOff>
    </xdr:from>
    <xdr:ext cx="9437456" cy="1126128"/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46EE5579-C094-4AE1-A428-62EFD895B20F}"/>
            </a:ext>
          </a:extLst>
        </xdr:cNvPr>
        <xdr:cNvSpPr/>
      </xdr:nvSpPr>
      <xdr:spPr>
        <a:xfrm>
          <a:off x="1777331" y="4448175"/>
          <a:ext cx="9437456" cy="1126128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úplná historie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ladimír Hajdovský" refreshedDate="45264.072393518516" createdVersion="8" refreshedVersion="8" minRefreshableVersion="3" recordCount="2023" xr:uid="{D8F6E451-6D5A-4D13-8286-8B4C22EC80F7}">
  <cacheSource type="worksheet">
    <worksheetSource ref="E1:J2024" sheet="Po jménech"/>
  </cacheSource>
  <cacheFields count="6">
    <cacheField name="Jméno" numFmtId="0">
      <sharedItems count="264">
        <s v="Akenhead James"/>
        <s v="Al-Tamimi Zaid"/>
        <s v="Aust Jiří"/>
        <s v="Bačik Michal"/>
        <s v="Balan Arivukkannan"/>
        <s v="Balaštík Pavel"/>
        <s v="Balay Miloš"/>
        <s v="Barcal Zdeněk"/>
        <s v="Bartoš Jan"/>
        <s v="Bene Robert"/>
        <s v="Bernášek Lukáš"/>
        <s v="Bohůnek Jindřich"/>
        <s v="Brancuský Petr"/>
        <s v="Brejtr Ivo"/>
        <s v="Bröschel Jan"/>
        <s v="Března Vladimír"/>
        <s v="Burdiga Daniel"/>
        <s v="Bušatlić Edvin"/>
        <s v="Bystrianska Emília"/>
        <s v="Can Christopher"/>
        <s v="Cvejn Josef"/>
        <s v="Čermák Jan"/>
        <s v="Čermín Tomáš"/>
        <s v="Červenka Josef"/>
        <s v="Číhal Ondřej"/>
        <s v="Čmelík Jan"/>
        <s v="Čtrnáctý st. Martin"/>
        <s v="Čunát Josef"/>
        <s v="Daněk Vojtěch"/>
        <s v="Dirn Marcel"/>
        <s v="Dittrich David"/>
        <s v="Diviš Jan"/>
        <s v="Doležal Marek"/>
        <s v="Dorobant Miroslav"/>
        <s v="Dorobant Slavomír"/>
        <s v="Duna Zoltán"/>
        <s v="Dupraz Serge"/>
        <s v="Erös Dávid"/>
        <s v="Fang Hai Jiang"/>
        <s v="Forman Martin"/>
        <s v="Frank René"/>
        <s v="Frei Petr"/>
        <s v="Freiberk Jan"/>
        <s v="Gajda Petr"/>
        <s v="Galuška Martin"/>
        <s v="Gavenčiak Michal"/>
        <s v="Gruf Fabian"/>
        <s v="Gulik Michael"/>
        <s v="Gurský Jan"/>
        <s v="Hajdovský Marek"/>
        <s v="Hajn Pavel"/>
        <s v="Hajšman Ladislav"/>
        <s v="Halamka Dominik"/>
        <s v="Halamka Pavel"/>
        <s v="Hanzlík Jakub"/>
        <s v="Havelka Bedřich"/>
        <s v="Helebrant Václav"/>
        <s v="Hendrych Pavel"/>
        <s v="Herout Aleš"/>
        <s v="Hetfleiš Filip"/>
        <s v="Hofman Jiří"/>
        <s v="Hong Li"/>
        <s v="Horák Michal"/>
        <s v="Houdek Adam"/>
        <s v="Hubrtová Veronika"/>
        <s v="Christou David"/>
        <s v="Chytráček Jaroslav"/>
        <s v="Ivanec Bohdan"/>
        <s v="Jaborník Michal"/>
        <s v="Janata Jan"/>
        <s v="Janošťák Aleš"/>
        <s v="Janoušek Petr"/>
        <s v="Jelínek Jakub"/>
        <s v="Jelínek Petr"/>
        <s v="Jonáš Petr"/>
        <s v="Jordán"/>
        <s v="Jovchevski Martin"/>
        <s v="Kadlec Bohdan"/>
        <s v="Kapitančik Marcel"/>
        <s v="Kára ml. Roman"/>
        <s v="Kavan Petr"/>
        <s v="Kaznacheiev Yevhen"/>
        <s v="Keleman Miroslav"/>
        <s v="Kníže Martin"/>
        <s v="Kočí Vojtěch"/>
        <s v="Kočička Petr"/>
        <s v="Kohout Štěpán"/>
        <s v="Kokoška Petr"/>
        <s v="König Josef"/>
        <s v="Kopecký D. Daniel"/>
        <s v="Kopecký Daniel"/>
        <s v="Kopecký Tomáš"/>
        <s v="Kopunec Miroslav"/>
        <s v="Kosmák Adam"/>
        <s v="Košťál Martin"/>
        <s v="Kotěra Jan"/>
        <s v="Kotolanová Kateřina"/>
        <s v="Kotršál František"/>
        <s v="Kotyza Václav"/>
        <s v="Kováč Radovan"/>
        <s v="Král Filip"/>
        <s v="Kraušner Miroslav"/>
        <s v="Krucký Vladimír"/>
        <s v="Kryštůfek Tomáš"/>
        <s v="Křenek Lukáš"/>
        <s v="Kubálek Ondřej"/>
        <s v="Kubánek Roman"/>
        <s v="Kučera Jan"/>
        <s v="Kulas René"/>
        <s v="Kurdský Vladimír"/>
        <s v="Kurz Tom"/>
        <s v="Kůs Erik"/>
        <s v="Květoň Václav"/>
        <s v="Kytnar Michal"/>
        <s v="Lacko Dušan"/>
        <s v="Langer Tomáš"/>
        <s v="Laštovka Josef"/>
        <s v="Lebduška Filip"/>
        <s v="Lhotka Lukáš"/>
        <s v="Linha Jaromír"/>
        <s v="Lomský Josef"/>
        <s v="Lottring Richard"/>
        <s v="Louda Luboš"/>
        <s v="Lukáč Filip"/>
        <s v="Maděryč Jan"/>
        <s v="Majerčík Radko"/>
        <s v="Malínský Jiří"/>
        <s v="Marek Martin"/>
        <s v="Marič Márijo"/>
        <s v="Markoš Jakub"/>
        <s v="Markovic Damjan"/>
        <s v="Mašek Pavel"/>
        <s v="Mašková Eva"/>
        <s v="Mavridis Vasilionis"/>
        <s v="Měcháček Michal"/>
        <s v="Meisner Jan"/>
        <s v="Mičkal Libor"/>
        <s v="Mihok Michal"/>
        <s v="Mika Radek"/>
        <s v="Milý Daniel"/>
        <s v="Mirakhmedov Roman"/>
        <s v="Misák Petr"/>
        <s v="Mízner Jiří"/>
        <s v="Mlejnková Markéta"/>
        <s v="Moravec Lukáš"/>
        <s v="Moroz Mykola"/>
        <s v="Mrázek David"/>
        <s v="Náhlík Tomáš"/>
        <s v="Nechoďdomů Radek"/>
        <s v="Nechvíle Josef"/>
        <s v="Nejedlo František"/>
        <s v="Nikolič Srdan"/>
        <s v="Nohynek Dušan"/>
        <s v="Onderek Tomáš"/>
        <s v="Ondrejo Filip"/>
        <s v="Orsava Radek"/>
        <s v="Papež Ladislav"/>
        <s v="Pavlovič Dušan"/>
        <s v="Pazderka Petr"/>
        <s v="Pecinovský Martin"/>
        <s v="Pilný Pavel"/>
        <s v="Písař Jan"/>
        <s v="Podroužek Antonín"/>
        <s v="Pokrývka Daniel"/>
        <s v="Pospíšil Ondřej"/>
        <s v="Praus Tomáš"/>
        <s v="Procházka Robert"/>
        <s v="Příhoda Jiří"/>
        <s v="Ptáčník Tomáš"/>
        <s v="Raab Jiří"/>
        <s v="Radoš Karel"/>
        <s v="Ramp Bert"/>
        <s v="Rapada Ryan"/>
        <s v="Ratkovič Radovan"/>
        <s v="Rebonja Smako"/>
        <s v="Remeň Miloslav"/>
        <s v="Rendla Jakub"/>
        <s v="Ritter Martin"/>
        <s v="Růčka Radek"/>
        <s v="Rush Andrew"/>
        <s v="Samorodov Alexander"/>
        <s v="Sedláček Jan"/>
        <s v="Sedliský Tomáš"/>
        <s v="Seizis Christos"/>
        <s v="Sihelský Ondřej"/>
        <s v="Sjatkovský Michal"/>
        <s v="Skopal Tadeáš"/>
        <s v="Smutný Petr"/>
        <s v="Snopko"/>
        <s v="Soldán Lubor"/>
        <s v="Stehlík Jiří"/>
        <s v="Stettinger Georg"/>
        <s v="Stojka Milan"/>
        <s v="Strádal Jan"/>
        <s v="Stuna Jakub"/>
        <s v="Suchánek Jan"/>
        <s v="Suchánek Tomáš"/>
        <s v="Svoboda Josef"/>
        <s v="Szarkezi Nikola"/>
        <s v="Szarkezy Nikola"/>
        <s v="Šafařík Jan"/>
        <s v="Šána Petr"/>
        <s v="Šimek Stanislav"/>
        <s v="Šindelář Pavel"/>
        <s v="Škrhák Vladimír"/>
        <s v="Škvor Jan"/>
        <s v="Škvor Jan "/>
        <s v="Šperl Milan"/>
        <s v="Šumbera Pavel"/>
        <s v="Švadlenka Jan"/>
        <s v="Švestka Martin"/>
        <s v="Tenk Enrik"/>
        <s v="Tichý Jaroslav"/>
        <s v="Tomeček Marek"/>
        <s v="Tomeček Milan"/>
        <s v="Toms Leoš"/>
        <s v="Topinka Martin"/>
        <s v="Trhlík Adam"/>
        <s v="Trojáček Martin"/>
        <s v="Turek Ladislav"/>
        <s v="Tužil Pavel"/>
        <s v="Ugrin Milan"/>
        <s v="Urban Petr"/>
        <s v="Urban Petr Brno"/>
        <s v="Urban Vladimír"/>
        <s v="Urbánek Tomáš"/>
        <s v="Vacek Jiří"/>
        <s v="Vajner David"/>
        <s v="Vančura Tomáš"/>
        <s v="Vašata Milan"/>
        <s v="Velíšek Josef"/>
        <s v="Venhodová Vladimíra"/>
        <s v="Venteo Pablo"/>
        <s v="Viliš Martin"/>
        <s v="Vimr Jan"/>
        <s v="Vintr Miroslav"/>
        <s v="Vizingr Miloš"/>
        <s v="Vladyka Robin"/>
        <s v="Vlk Matouš"/>
        <s v="Vobořil Zdeněk"/>
        <s v="Vodička Jiří"/>
        <s v="Volf Martin"/>
        <s v="Vondráček Petr"/>
        <s v="Vondrák Jakub"/>
        <s v="Voráček Petr"/>
        <s v="Vrba Peter"/>
        <s v="Vyhnánek Jan"/>
        <s v="Vystrčil Aleš"/>
        <s v="Walach Kristian"/>
        <s v="Washburn Calvin"/>
        <s v="Weber Pavel"/>
        <s v="Williams Heath"/>
        <s v="Zabloudil Štěpán"/>
        <s v="Zajíček Jiří"/>
        <s v="Zákora Tomáš"/>
        <s v="Zámorský Ladislav"/>
        <s v="Zárubová Kateřina"/>
        <s v="Zeman Oto"/>
        <s v="Zeman Pavel"/>
        <s v="Zhou Longdi"/>
        <s v="Zikán Martin"/>
        <s v="Zůna Jiří"/>
        <s v="Žalman David"/>
        <s v="Žaludek Karel"/>
      </sharedItems>
    </cacheField>
    <cacheField name="Klub" numFmtId="0">
      <sharedItems containsBlank="1"/>
    </cacheField>
    <cacheField name="Umístění" numFmtId="1">
      <sharedItems containsSemiMixedTypes="0" containsString="0" containsNumber="1" containsInteger="1" minValue="1" maxValue="35"/>
    </cacheField>
    <cacheField name="Ročník" numFmtId="0">
      <sharedItems containsSemiMixedTypes="0" containsString="0" containsNumber="1" containsInteger="1" minValue="1995" maxValue="2023" count="29">
        <n v="2019"/>
        <n v="2021"/>
        <n v="2018"/>
        <n v="2017"/>
        <n v="2022"/>
        <n v="2020"/>
        <n v="2023"/>
        <n v="2011"/>
        <n v="2010"/>
        <n v="2014"/>
        <n v="2012"/>
        <n v="2001"/>
        <n v="2002"/>
        <n v="1999"/>
        <n v="2016"/>
        <n v="2015"/>
        <n v="2013"/>
        <n v="2007"/>
        <n v="2009"/>
        <n v="2003"/>
        <n v="1998"/>
        <n v="2004"/>
        <n v="2006"/>
        <n v="2008"/>
        <n v="1995"/>
        <n v="2000"/>
        <n v="1996"/>
        <n v="2005"/>
        <n v="1997"/>
      </sharedItems>
    </cacheField>
    <cacheField name="Disciplina" numFmtId="0">
      <sharedItems containsSemiMixedTypes="0" containsString="0" containsNumber="1" containsInteger="1" minValue="8" maxValue="14" count="4">
        <n v="10"/>
        <n v="14"/>
        <n v="8"/>
        <n v="9"/>
      </sharedItems>
    </cacheField>
    <cacheField name="Body" numFmtId="1">
      <sharedItems containsSemiMixedTypes="0" containsString="0" containsNumber="1" containsInteger="1" minValue="1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3">
  <r>
    <x v="0"/>
    <s v="Řipská Billiard club"/>
    <n v="2"/>
    <x v="0"/>
    <x v="0"/>
    <n v="8"/>
  </r>
  <r>
    <x v="0"/>
    <s v="Řipská Billiard club"/>
    <n v="2"/>
    <x v="1"/>
    <x v="1"/>
    <n v="8"/>
  </r>
  <r>
    <x v="0"/>
    <s v="Řipská Billiard club"/>
    <n v="5"/>
    <x v="2"/>
    <x v="2"/>
    <n v="2"/>
  </r>
  <r>
    <x v="0"/>
    <s v="Řipská Billiard club"/>
    <n v="6"/>
    <x v="2"/>
    <x v="1"/>
    <n v="2"/>
  </r>
  <r>
    <x v="0"/>
    <s v="Řipská Billiard club"/>
    <n v="8"/>
    <x v="3"/>
    <x v="1"/>
    <n v="2"/>
  </r>
  <r>
    <x v="0"/>
    <s v="Řipská Billiard club"/>
    <n v="8"/>
    <x v="4"/>
    <x v="2"/>
    <n v="2"/>
  </r>
  <r>
    <x v="0"/>
    <s v="Řipská Billiard club"/>
    <n v="11"/>
    <x v="0"/>
    <x v="3"/>
    <n v="1"/>
  </r>
  <r>
    <x v="0"/>
    <s v="Řipská Billiard club"/>
    <n v="12"/>
    <x v="3"/>
    <x v="3"/>
    <n v="1"/>
  </r>
  <r>
    <x v="0"/>
    <s v="Řipská Billiard club"/>
    <n v="12"/>
    <x v="3"/>
    <x v="0"/>
    <n v="1"/>
  </r>
  <r>
    <x v="0"/>
    <s v="Řipská Billiard club"/>
    <n v="12"/>
    <x v="5"/>
    <x v="3"/>
    <n v="1"/>
  </r>
  <r>
    <x v="0"/>
    <s v="Řipská Billiard club"/>
    <n v="12"/>
    <x v="4"/>
    <x v="0"/>
    <n v="1"/>
  </r>
  <r>
    <x v="0"/>
    <s v="Řipská Billiard club"/>
    <n v="13"/>
    <x v="2"/>
    <x v="0"/>
    <n v="1"/>
  </r>
  <r>
    <x v="0"/>
    <s v="Řipská Billiard club"/>
    <n v="13"/>
    <x v="6"/>
    <x v="3"/>
    <n v="1"/>
  </r>
  <r>
    <x v="0"/>
    <s v="Řipská Billiard club"/>
    <n v="15"/>
    <x v="6"/>
    <x v="1"/>
    <n v="1"/>
  </r>
  <r>
    <x v="0"/>
    <s v="Řipská Billiard club"/>
    <n v="16"/>
    <x v="2"/>
    <x v="3"/>
    <n v="1"/>
  </r>
  <r>
    <x v="0"/>
    <s v="Řipská Billiard club"/>
    <n v="23"/>
    <x v="6"/>
    <x v="0"/>
    <n v="1"/>
  </r>
  <r>
    <x v="0"/>
    <s v="Řipská Billiard club"/>
    <n v="25"/>
    <x v="4"/>
    <x v="3"/>
    <n v="1"/>
  </r>
  <r>
    <x v="0"/>
    <s v="Řipská Billiard club"/>
    <n v="27"/>
    <x v="0"/>
    <x v="1"/>
    <n v="1"/>
  </r>
  <r>
    <x v="0"/>
    <s v="Řipská Billiard club"/>
    <n v="28"/>
    <x v="1"/>
    <x v="3"/>
    <n v="1"/>
  </r>
  <r>
    <x v="0"/>
    <s v="Řipská Billiard club"/>
    <n v="28"/>
    <x v="6"/>
    <x v="2"/>
    <n v="1"/>
  </r>
  <r>
    <x v="1"/>
    <s v="Řipská Praha"/>
    <n v="15"/>
    <x v="7"/>
    <x v="0"/>
    <n v="1"/>
  </r>
  <r>
    <x v="1"/>
    <s v="Řipská Praha"/>
    <n v="16"/>
    <x v="8"/>
    <x v="3"/>
    <n v="1"/>
  </r>
  <r>
    <x v="1"/>
    <s v="Řipská Praha"/>
    <n v="17"/>
    <x v="7"/>
    <x v="2"/>
    <n v="1"/>
  </r>
  <r>
    <x v="1"/>
    <s v="SK Billard Centrum Praha"/>
    <n v="21"/>
    <x v="9"/>
    <x v="0"/>
    <n v="1"/>
  </r>
  <r>
    <x v="2"/>
    <s v="RendaRoudnicen/L."/>
    <n v="5"/>
    <x v="10"/>
    <x v="0"/>
    <n v="2"/>
  </r>
  <r>
    <x v="2"/>
    <s v="Harlequ´in Roudnice n.L."/>
    <n v="8"/>
    <x v="11"/>
    <x v="2"/>
    <n v="2"/>
  </r>
  <r>
    <x v="2"/>
    <s v="Harlequ´in Roudnice n.L."/>
    <n v="9"/>
    <x v="8"/>
    <x v="0"/>
    <n v="1"/>
  </r>
  <r>
    <x v="2"/>
    <s v="Harlequ´in Roudnice n.L."/>
    <n v="10"/>
    <x v="11"/>
    <x v="2"/>
    <n v="1"/>
  </r>
  <r>
    <x v="2"/>
    <s v="Harlequ´in Roudnice n.L."/>
    <n v="10"/>
    <x v="12"/>
    <x v="3"/>
    <n v="1"/>
  </r>
  <r>
    <x v="2"/>
    <s v="Harlequ´in Roudnice n.L."/>
    <n v="11"/>
    <x v="12"/>
    <x v="2"/>
    <n v="1"/>
  </r>
  <r>
    <x v="2"/>
    <s v="Ceramic Roudnice n.L."/>
    <n v="16"/>
    <x v="13"/>
    <x v="2"/>
    <n v="1"/>
  </r>
  <r>
    <x v="2"/>
    <s v="RendaRoudnicen/L."/>
    <n v="16"/>
    <x v="10"/>
    <x v="2"/>
    <n v="1"/>
  </r>
  <r>
    <x v="2"/>
    <s v="Harlequ´in Roudnice n.L."/>
    <n v="19"/>
    <x v="8"/>
    <x v="2"/>
    <n v="1"/>
  </r>
  <r>
    <x v="2"/>
    <s v="Harlequin Roudnice n/L."/>
    <n v="19"/>
    <x v="7"/>
    <x v="2"/>
    <n v="1"/>
  </r>
  <r>
    <x v="2"/>
    <s v="Harlequ´in Roudnice n/L."/>
    <n v="22"/>
    <x v="7"/>
    <x v="3"/>
    <n v="1"/>
  </r>
  <r>
    <x v="3"/>
    <s v="Casablanca Tábor"/>
    <n v="6"/>
    <x v="7"/>
    <x v="0"/>
    <n v="2"/>
  </r>
  <r>
    <x v="3"/>
    <s v="Casablanca Tábor"/>
    <n v="15"/>
    <x v="8"/>
    <x v="3"/>
    <n v="1"/>
  </r>
  <r>
    <x v="3"/>
    <s v="CasablancaTábor"/>
    <n v="18"/>
    <x v="10"/>
    <x v="0"/>
    <n v="1"/>
  </r>
  <r>
    <x v="3"/>
    <s v="Casablanca Tábor"/>
    <n v="20"/>
    <x v="7"/>
    <x v="3"/>
    <n v="1"/>
  </r>
  <r>
    <x v="3"/>
    <s v="Casablanca Tábor"/>
    <n v="21"/>
    <x v="8"/>
    <x v="0"/>
    <n v="1"/>
  </r>
  <r>
    <x v="4"/>
    <s v="SK Delta Billiard Brno"/>
    <n v="9"/>
    <x v="0"/>
    <x v="0"/>
    <n v="1"/>
  </r>
  <r>
    <x v="4"/>
    <s v="SK Delta Billiard Brno"/>
    <n v="9"/>
    <x v="4"/>
    <x v="3"/>
    <n v="1"/>
  </r>
  <r>
    <x v="4"/>
    <s v="Delta Billiard Brno"/>
    <n v="13"/>
    <x v="8"/>
    <x v="0"/>
    <n v="1"/>
  </r>
  <r>
    <x v="4"/>
    <s v="SK Delta Billiard Brno"/>
    <n v="13"/>
    <x v="5"/>
    <x v="3"/>
    <n v="1"/>
  </r>
  <r>
    <x v="4"/>
    <s v="SK Delta Billiard Brno"/>
    <n v="16"/>
    <x v="4"/>
    <x v="0"/>
    <n v="1"/>
  </r>
  <r>
    <x v="4"/>
    <s v="SK Delta Billiard Brno"/>
    <n v="19"/>
    <x v="2"/>
    <x v="0"/>
    <n v="1"/>
  </r>
  <r>
    <x v="4"/>
    <s v="SK Delta Billiard Brno"/>
    <n v="21"/>
    <x v="3"/>
    <x v="0"/>
    <n v="1"/>
  </r>
  <r>
    <x v="4"/>
    <s v="SK Delta Billiard Brno"/>
    <n v="26"/>
    <x v="14"/>
    <x v="0"/>
    <n v="1"/>
  </r>
  <r>
    <x v="4"/>
    <s v="SK Delta Billiard Brno"/>
    <n v="26"/>
    <x v="1"/>
    <x v="3"/>
    <n v="1"/>
  </r>
  <r>
    <x v="4"/>
    <s v="SK Delta Billiard Brno"/>
    <n v="28"/>
    <x v="4"/>
    <x v="2"/>
    <n v="1"/>
  </r>
  <r>
    <x v="5"/>
    <s v="BC Harlequin Praha"/>
    <n v="3"/>
    <x v="15"/>
    <x v="3"/>
    <n v="4"/>
  </r>
  <r>
    <x v="5"/>
    <s v="BC Harlequin Praha"/>
    <n v="4"/>
    <x v="15"/>
    <x v="2"/>
    <n v="4"/>
  </r>
  <r>
    <x v="5"/>
    <s v="BC Harlequin Praha"/>
    <n v="4"/>
    <x v="2"/>
    <x v="2"/>
    <n v="4"/>
  </r>
  <r>
    <x v="5"/>
    <s v="BC Harlequin Praha"/>
    <n v="5"/>
    <x v="2"/>
    <x v="3"/>
    <n v="2"/>
  </r>
  <r>
    <x v="5"/>
    <s v="BC Harlequin Praha"/>
    <n v="5"/>
    <x v="0"/>
    <x v="0"/>
    <n v="2"/>
  </r>
  <r>
    <x v="5"/>
    <s v="BC Harlequin Praha"/>
    <n v="6"/>
    <x v="15"/>
    <x v="1"/>
    <n v="2"/>
  </r>
  <r>
    <x v="5"/>
    <s v="BC Harlequin Praha"/>
    <n v="6"/>
    <x v="3"/>
    <x v="1"/>
    <n v="2"/>
  </r>
  <r>
    <x v="5"/>
    <s v="BC Harlequin Praha"/>
    <n v="7"/>
    <x v="2"/>
    <x v="1"/>
    <n v="2"/>
  </r>
  <r>
    <x v="5"/>
    <s v="Harlequ´inPraha"/>
    <n v="8"/>
    <x v="10"/>
    <x v="2"/>
    <n v="2"/>
  </r>
  <r>
    <x v="5"/>
    <s v="BC Harlequin Praha"/>
    <n v="10"/>
    <x v="9"/>
    <x v="0"/>
    <n v="1"/>
  </r>
  <r>
    <x v="5"/>
    <s v="BC Harlequ´in Praha"/>
    <n v="11"/>
    <x v="7"/>
    <x v="1"/>
    <n v="1"/>
  </r>
  <r>
    <x v="5"/>
    <s v="Harlequ´inPraha"/>
    <n v="11"/>
    <x v="10"/>
    <x v="3"/>
    <n v="1"/>
  </r>
  <r>
    <x v="5"/>
    <s v="Harlequ´inPraha"/>
    <n v="12"/>
    <x v="10"/>
    <x v="1"/>
    <n v="1"/>
  </r>
  <r>
    <x v="5"/>
    <s v="Harlequ´inPraha"/>
    <n v="13"/>
    <x v="16"/>
    <x v="0"/>
    <n v="1"/>
  </r>
  <r>
    <x v="5"/>
    <s v="BC Harlequ´in Praha"/>
    <n v="14"/>
    <x v="7"/>
    <x v="3"/>
    <n v="1"/>
  </r>
  <r>
    <x v="5"/>
    <s v="BC Harlequin Praha"/>
    <n v="14"/>
    <x v="2"/>
    <x v="0"/>
    <n v="1"/>
  </r>
  <r>
    <x v="5"/>
    <s v="Harlequ´inPraha"/>
    <n v="15"/>
    <x v="10"/>
    <x v="0"/>
    <n v="1"/>
  </r>
  <r>
    <x v="5"/>
    <s v="BC Harlequin Praha"/>
    <n v="15"/>
    <x v="3"/>
    <x v="2"/>
    <n v="1"/>
  </r>
  <r>
    <x v="5"/>
    <s v="Harlequ´inPraha"/>
    <n v="16"/>
    <x v="16"/>
    <x v="2"/>
    <n v="1"/>
  </r>
  <r>
    <x v="5"/>
    <s v="Harlequ´inPraha"/>
    <n v="16"/>
    <x v="16"/>
    <x v="3"/>
    <n v="1"/>
  </r>
  <r>
    <x v="5"/>
    <s v="BC Harlequin Praha"/>
    <n v="16"/>
    <x v="9"/>
    <x v="1"/>
    <n v="1"/>
  </r>
  <r>
    <x v="5"/>
    <s v="BC Harlequin Praha"/>
    <n v="16"/>
    <x v="14"/>
    <x v="1"/>
    <n v="1"/>
  </r>
  <r>
    <x v="5"/>
    <s v="BC Harlequin Praha"/>
    <n v="16"/>
    <x v="0"/>
    <x v="1"/>
    <n v="1"/>
  </r>
  <r>
    <x v="5"/>
    <s v="BC Harlequin Praha"/>
    <n v="18"/>
    <x v="15"/>
    <x v="0"/>
    <n v="1"/>
  </r>
  <r>
    <x v="5"/>
    <s v="BC Harlequin Praha"/>
    <n v="18"/>
    <x v="0"/>
    <x v="2"/>
    <n v="1"/>
  </r>
  <r>
    <x v="5"/>
    <s v="BC Harlequin Praha"/>
    <n v="21"/>
    <x v="0"/>
    <x v="3"/>
    <n v="1"/>
  </r>
  <r>
    <x v="5"/>
    <s v="BC Harlequin Praha"/>
    <n v="22"/>
    <x v="9"/>
    <x v="3"/>
    <n v="1"/>
  </r>
  <r>
    <x v="5"/>
    <s v="BC Harlequ´in Praha"/>
    <n v="23"/>
    <x v="7"/>
    <x v="2"/>
    <n v="1"/>
  </r>
  <r>
    <x v="5"/>
    <s v="BC Harlequ´in Praha"/>
    <n v="24"/>
    <x v="8"/>
    <x v="3"/>
    <n v="1"/>
  </r>
  <r>
    <x v="5"/>
    <s v="BC Harlequin Praha"/>
    <n v="27"/>
    <x v="14"/>
    <x v="2"/>
    <n v="1"/>
  </r>
  <r>
    <x v="5"/>
    <s v="BC Harlequin Praha"/>
    <n v="28"/>
    <x v="3"/>
    <x v="3"/>
    <n v="1"/>
  </r>
  <r>
    <x v="5"/>
    <s v="BC Harlequin Praha"/>
    <n v="31"/>
    <x v="14"/>
    <x v="3"/>
    <n v="1"/>
  </r>
  <r>
    <x v="6"/>
    <s v="SK Delta Billiard Brno"/>
    <n v="21"/>
    <x v="2"/>
    <x v="0"/>
    <n v="1"/>
  </r>
  <r>
    <x v="7"/>
    <s v="Balabuška Karlovy Vary"/>
    <n v="12"/>
    <x v="11"/>
    <x v="3"/>
    <n v="1"/>
  </r>
  <r>
    <x v="8"/>
    <s v="MPC Pardubice z.s."/>
    <n v="32"/>
    <x v="2"/>
    <x v="1"/>
    <n v="1"/>
  </r>
  <r>
    <x v="9"/>
    <s v="BC Harlequin Praha"/>
    <n v="28"/>
    <x v="14"/>
    <x v="3"/>
    <n v="1"/>
  </r>
  <r>
    <x v="10"/>
    <s v="Balabuška Praha"/>
    <n v="3"/>
    <x v="11"/>
    <x v="3"/>
    <n v="4"/>
  </r>
  <r>
    <x v="10"/>
    <s v="BC Balabuška Praha"/>
    <n v="3"/>
    <x v="7"/>
    <x v="3"/>
    <n v="4"/>
  </r>
  <r>
    <x v="10"/>
    <s v="Balabuška Praha"/>
    <n v="4"/>
    <x v="17"/>
    <x v="3"/>
    <n v="4"/>
  </r>
  <r>
    <x v="10"/>
    <s v="BC Balabuška Praha"/>
    <n v="4"/>
    <x v="9"/>
    <x v="3"/>
    <n v="4"/>
  </r>
  <r>
    <x v="10"/>
    <s v="Billiard Club Balabuška, z.s."/>
    <n v="4"/>
    <x v="0"/>
    <x v="3"/>
    <n v="4"/>
  </r>
  <r>
    <x v="10"/>
    <s v="Billiard Club Balabuška, z.s."/>
    <n v="4"/>
    <x v="4"/>
    <x v="1"/>
    <n v="4"/>
  </r>
  <r>
    <x v="10"/>
    <s v="Balabuška Praha"/>
    <n v="5"/>
    <x v="11"/>
    <x v="1"/>
    <n v="2"/>
  </r>
  <r>
    <x v="10"/>
    <s v="Balabuška Praha"/>
    <n v="5"/>
    <x v="12"/>
    <x v="1"/>
    <n v="2"/>
  </r>
  <r>
    <x v="10"/>
    <s v="Balabuška Praha"/>
    <n v="5"/>
    <x v="18"/>
    <x v="3"/>
    <n v="2"/>
  </r>
  <r>
    <x v="10"/>
    <s v="Balabuška Praha"/>
    <n v="5"/>
    <x v="8"/>
    <x v="0"/>
    <n v="2"/>
  </r>
  <r>
    <x v="10"/>
    <s v="Billiard Club Balabuška, z.s."/>
    <n v="5"/>
    <x v="0"/>
    <x v="2"/>
    <n v="2"/>
  </r>
  <r>
    <x v="10"/>
    <s v="Balabuška Praha"/>
    <n v="6"/>
    <x v="12"/>
    <x v="3"/>
    <n v="2"/>
  </r>
  <r>
    <x v="10"/>
    <s v="BC Balabuška Praha"/>
    <n v="6"/>
    <x v="14"/>
    <x v="3"/>
    <n v="2"/>
  </r>
  <r>
    <x v="10"/>
    <s v="BC Balabuška Praha"/>
    <n v="7"/>
    <x v="7"/>
    <x v="0"/>
    <n v="2"/>
  </r>
  <r>
    <x v="10"/>
    <s v="BalabuškaPraha"/>
    <n v="7"/>
    <x v="10"/>
    <x v="0"/>
    <n v="2"/>
  </r>
  <r>
    <x v="10"/>
    <s v="Balabuška Praha"/>
    <n v="8"/>
    <x v="13"/>
    <x v="3"/>
    <n v="2"/>
  </r>
  <r>
    <x v="10"/>
    <s v="Balabuška Praha"/>
    <n v="8"/>
    <x v="19"/>
    <x v="3"/>
    <n v="2"/>
  </r>
  <r>
    <x v="10"/>
    <s v="BalabuškaPraha"/>
    <n v="8"/>
    <x v="10"/>
    <x v="3"/>
    <n v="2"/>
  </r>
  <r>
    <x v="10"/>
    <s v="Billiard Club Balabuška, z.s."/>
    <n v="8"/>
    <x v="1"/>
    <x v="3"/>
    <n v="2"/>
  </r>
  <r>
    <x v="10"/>
    <s v="BC Balabuška Praha"/>
    <n v="9"/>
    <x v="9"/>
    <x v="1"/>
    <n v="1"/>
  </r>
  <r>
    <x v="10"/>
    <s v="BalabuškaPraha"/>
    <n v="10"/>
    <x v="16"/>
    <x v="3"/>
    <n v="1"/>
  </r>
  <r>
    <x v="10"/>
    <s v="BC Balabuška Praha"/>
    <n v="10"/>
    <x v="14"/>
    <x v="0"/>
    <n v="1"/>
  </r>
  <r>
    <x v="10"/>
    <s v="Billiard Club Balabuška, z.s."/>
    <n v="10"/>
    <x v="4"/>
    <x v="3"/>
    <n v="1"/>
  </r>
  <r>
    <x v="10"/>
    <s v="Balabuška Praha"/>
    <n v="11"/>
    <x v="20"/>
    <x v="2"/>
    <n v="1"/>
  </r>
  <r>
    <x v="10"/>
    <s v="BC Balabuška Praha"/>
    <n v="11"/>
    <x v="9"/>
    <x v="0"/>
    <n v="1"/>
  </r>
  <r>
    <x v="10"/>
    <s v="Balabuška Praha"/>
    <n v="12"/>
    <x v="21"/>
    <x v="3"/>
    <n v="1"/>
  </r>
  <r>
    <x v="10"/>
    <s v="Billiard Club Balabuška, z.s."/>
    <n v="12"/>
    <x v="0"/>
    <x v="1"/>
    <n v="1"/>
  </r>
  <r>
    <x v="10"/>
    <s v="BC Balabuška Praha"/>
    <n v="13"/>
    <x v="8"/>
    <x v="3"/>
    <n v="1"/>
  </r>
  <r>
    <x v="10"/>
    <s v="Billiard Club Balabuška, z.s."/>
    <n v="13"/>
    <x v="4"/>
    <x v="2"/>
    <n v="1"/>
  </r>
  <r>
    <x v="10"/>
    <s v="Balabuška Praha"/>
    <n v="14"/>
    <x v="22"/>
    <x v="3"/>
    <n v="1"/>
  </r>
  <r>
    <x v="10"/>
    <s v="Balabuška Praha"/>
    <n v="15"/>
    <x v="23"/>
    <x v="3"/>
    <n v="1"/>
  </r>
  <r>
    <x v="10"/>
    <s v="BC Balabuška Praha"/>
    <n v="17"/>
    <x v="15"/>
    <x v="3"/>
    <n v="1"/>
  </r>
  <r>
    <x v="10"/>
    <s v="Billiard Club Balabuška, z.s."/>
    <n v="18"/>
    <x v="2"/>
    <x v="3"/>
    <n v="1"/>
  </r>
  <r>
    <x v="10"/>
    <s v="Billiard Club Balabuška, z.s."/>
    <n v="20"/>
    <x v="2"/>
    <x v="2"/>
    <n v="1"/>
  </r>
  <r>
    <x v="10"/>
    <s v="BalabuškaPraha"/>
    <n v="22"/>
    <x v="16"/>
    <x v="0"/>
    <n v="1"/>
  </r>
  <r>
    <x v="10"/>
    <s v="BC Balabuška Praha"/>
    <n v="22"/>
    <x v="14"/>
    <x v="1"/>
    <n v="1"/>
  </r>
  <r>
    <x v="10"/>
    <s v="Billiard Club Balabuška, z.s."/>
    <n v="23"/>
    <x v="6"/>
    <x v="2"/>
    <n v="1"/>
  </r>
  <r>
    <x v="10"/>
    <s v="Billiard Club Balabuška, z.s."/>
    <n v="25"/>
    <x v="6"/>
    <x v="0"/>
    <n v="1"/>
  </r>
  <r>
    <x v="11"/>
    <s v="DeltaBilliardBrno"/>
    <n v="4"/>
    <x v="16"/>
    <x v="1"/>
    <n v="4"/>
  </r>
  <r>
    <x v="11"/>
    <s v="DeltaBilliardBrno"/>
    <n v="5"/>
    <x v="10"/>
    <x v="2"/>
    <n v="2"/>
  </r>
  <r>
    <x v="11"/>
    <s v="SK Delta Billiard Brno"/>
    <n v="6"/>
    <x v="2"/>
    <x v="3"/>
    <n v="2"/>
  </r>
  <r>
    <x v="11"/>
    <s v="SK Delta Billiard Brno"/>
    <n v="8"/>
    <x v="2"/>
    <x v="1"/>
    <n v="2"/>
  </r>
  <r>
    <x v="11"/>
    <s v="DeltaBilliardBrno"/>
    <n v="10"/>
    <x v="16"/>
    <x v="2"/>
    <n v="1"/>
  </r>
  <r>
    <x v="11"/>
    <s v="DeltaBilliardBrno"/>
    <n v="12"/>
    <x v="10"/>
    <x v="3"/>
    <n v="1"/>
  </r>
  <r>
    <x v="11"/>
    <s v="Delta Billiard Brno"/>
    <n v="21"/>
    <x v="7"/>
    <x v="3"/>
    <n v="1"/>
  </r>
  <r>
    <x v="11"/>
    <s v="SK Delta Billiard Brno"/>
    <n v="26"/>
    <x v="2"/>
    <x v="0"/>
    <n v="1"/>
  </r>
  <r>
    <x v="11"/>
    <s v="SK Delta Billiard Brno"/>
    <n v="27"/>
    <x v="2"/>
    <x v="2"/>
    <n v="1"/>
  </r>
  <r>
    <x v="12"/>
    <s v="MPC Pardubice z.s."/>
    <n v="10"/>
    <x v="3"/>
    <x v="2"/>
    <n v="1"/>
  </r>
  <r>
    <x v="12"/>
    <s v="MPC Pardubice z.s."/>
    <n v="11"/>
    <x v="2"/>
    <x v="1"/>
    <n v="1"/>
  </r>
  <r>
    <x v="12"/>
    <s v="MPC Pardubice z.s."/>
    <n v="14"/>
    <x v="3"/>
    <x v="0"/>
    <n v="1"/>
  </r>
  <r>
    <x v="12"/>
    <s v="MPC Pardubice z.s."/>
    <n v="19"/>
    <x v="3"/>
    <x v="1"/>
    <n v="1"/>
  </r>
  <r>
    <x v="12"/>
    <s v="MPC Pardubice z.s."/>
    <n v="20"/>
    <x v="14"/>
    <x v="3"/>
    <n v="1"/>
  </r>
  <r>
    <x v="12"/>
    <s v="MPC Pardubice z.s."/>
    <n v="21"/>
    <x v="14"/>
    <x v="2"/>
    <n v="1"/>
  </r>
  <r>
    <x v="12"/>
    <s v="MPC Pardubice z.s."/>
    <n v="22"/>
    <x v="3"/>
    <x v="3"/>
    <n v="1"/>
  </r>
  <r>
    <x v="12"/>
    <s v="MPC Pardubice z.s."/>
    <n v="23"/>
    <x v="2"/>
    <x v="0"/>
    <n v="1"/>
  </r>
  <r>
    <x v="12"/>
    <s v="MPC Pardubice z.s."/>
    <n v="31"/>
    <x v="2"/>
    <x v="2"/>
    <n v="1"/>
  </r>
  <r>
    <x v="13"/>
    <s v="TJ Náchod"/>
    <n v="13"/>
    <x v="24"/>
    <x v="2"/>
    <n v="1"/>
  </r>
  <r>
    <x v="14"/>
    <s v="Řipská Billiard club"/>
    <n v="4"/>
    <x v="3"/>
    <x v="2"/>
    <n v="4"/>
  </r>
  <r>
    <x v="14"/>
    <s v="BC Řipská Praha"/>
    <n v="5"/>
    <x v="23"/>
    <x v="2"/>
    <n v="2"/>
  </r>
  <r>
    <x v="14"/>
    <s v="Řipská Praha"/>
    <n v="5"/>
    <x v="7"/>
    <x v="2"/>
    <n v="2"/>
  </r>
  <r>
    <x v="14"/>
    <s v="Club Billiard Řipská Praha"/>
    <n v="5"/>
    <x v="15"/>
    <x v="1"/>
    <n v="2"/>
  </r>
  <r>
    <x v="14"/>
    <s v="ŘipskáPraha"/>
    <n v="6"/>
    <x v="16"/>
    <x v="3"/>
    <n v="2"/>
  </r>
  <r>
    <x v="14"/>
    <s v="Club Billiard Řipská Praha"/>
    <n v="6"/>
    <x v="9"/>
    <x v="0"/>
    <n v="2"/>
  </r>
  <r>
    <x v="14"/>
    <s v="ŘipskáPraha"/>
    <n v="7"/>
    <x v="10"/>
    <x v="3"/>
    <n v="2"/>
  </r>
  <r>
    <x v="14"/>
    <s v="ŘipskáPraha"/>
    <n v="8"/>
    <x v="10"/>
    <x v="1"/>
    <n v="2"/>
  </r>
  <r>
    <x v="14"/>
    <s v="ŘipskáPraha"/>
    <n v="9"/>
    <x v="16"/>
    <x v="0"/>
    <n v="1"/>
  </r>
  <r>
    <x v="14"/>
    <s v="Club Billiard Řipská Praha"/>
    <n v="10"/>
    <x v="9"/>
    <x v="3"/>
    <n v="1"/>
  </r>
  <r>
    <x v="14"/>
    <s v="Club Billiard Řipská Praha"/>
    <n v="10"/>
    <x v="9"/>
    <x v="1"/>
    <n v="1"/>
  </r>
  <r>
    <x v="14"/>
    <s v="BC Řipská Praha"/>
    <n v="11"/>
    <x v="17"/>
    <x v="2"/>
    <n v="1"/>
  </r>
  <r>
    <x v="14"/>
    <s v="Club Billiard Řipská Praha"/>
    <n v="11"/>
    <x v="9"/>
    <x v="2"/>
    <n v="1"/>
  </r>
  <r>
    <x v="14"/>
    <s v="Řipská Billiard club"/>
    <n v="11"/>
    <x v="2"/>
    <x v="3"/>
    <n v="1"/>
  </r>
  <r>
    <x v="14"/>
    <s v="Řipská Praha"/>
    <n v="14"/>
    <x v="18"/>
    <x v="3"/>
    <n v="1"/>
  </r>
  <r>
    <x v="14"/>
    <s v="BC Řipská Praha"/>
    <n v="16"/>
    <x v="17"/>
    <x v="3"/>
    <n v="1"/>
  </r>
  <r>
    <x v="14"/>
    <s v="BC Řipská Praha"/>
    <n v="16"/>
    <x v="23"/>
    <x v="3"/>
    <n v="1"/>
  </r>
  <r>
    <x v="14"/>
    <s v="Řipská Praha"/>
    <n v="19"/>
    <x v="7"/>
    <x v="3"/>
    <n v="1"/>
  </r>
  <r>
    <x v="14"/>
    <s v="Řipská Praha"/>
    <n v="22"/>
    <x v="8"/>
    <x v="2"/>
    <n v="1"/>
  </r>
  <r>
    <x v="15"/>
    <s v="Delta Billiard Brno"/>
    <n v="16"/>
    <x v="18"/>
    <x v="3"/>
    <n v="1"/>
  </r>
  <r>
    <x v="16"/>
    <s v="Billiard Club Ostrava, z.s."/>
    <n v="28"/>
    <x v="4"/>
    <x v="3"/>
    <n v="1"/>
  </r>
  <r>
    <x v="16"/>
    <s v="Billiard Club Ostrava, z.s."/>
    <n v="30"/>
    <x v="1"/>
    <x v="1"/>
    <n v="1"/>
  </r>
  <r>
    <x v="17"/>
    <s v="SK Delta Billiard Brno"/>
    <n v="25"/>
    <x v="15"/>
    <x v="0"/>
    <n v="1"/>
  </r>
  <r>
    <x v="18"/>
    <s v="SK Delta Billiard Brno"/>
    <n v="31"/>
    <x v="1"/>
    <x v="1"/>
    <n v="1"/>
  </r>
  <r>
    <x v="18"/>
    <s v="SK Delta Billiard Brno"/>
    <n v="31"/>
    <x v="6"/>
    <x v="3"/>
    <n v="1"/>
  </r>
  <r>
    <x v="18"/>
    <s v="SK Delta Billiard Brno"/>
    <n v="32"/>
    <x v="4"/>
    <x v="1"/>
    <n v="1"/>
  </r>
  <r>
    <x v="19"/>
    <s v="SK Delta Billiard Brno"/>
    <n v="26"/>
    <x v="3"/>
    <x v="0"/>
    <n v="1"/>
  </r>
  <r>
    <x v="19"/>
    <s v="SK Delta Billiard Brno"/>
    <n v="27"/>
    <x v="2"/>
    <x v="0"/>
    <n v="1"/>
  </r>
  <r>
    <x v="20"/>
    <s v="BC Harlequin Praha"/>
    <n v="27"/>
    <x v="15"/>
    <x v="2"/>
    <n v="1"/>
  </r>
  <r>
    <x v="21"/>
    <s v="BiliarklubEkvitaKladno"/>
    <n v="20"/>
    <x v="10"/>
    <x v="0"/>
    <n v="1"/>
  </r>
  <r>
    <x v="21"/>
    <s v="BiliarklubEkvitaKladno"/>
    <n v="21"/>
    <x v="16"/>
    <x v="3"/>
    <n v="1"/>
  </r>
  <r>
    <x v="22"/>
    <s v="Harlequ´inPraha"/>
    <n v="2"/>
    <x v="16"/>
    <x v="3"/>
    <n v="8"/>
  </r>
  <r>
    <x v="22"/>
    <s v="Harlequ´inPraha"/>
    <n v="4"/>
    <x v="10"/>
    <x v="3"/>
    <n v="4"/>
  </r>
  <r>
    <x v="22"/>
    <s v="Harlequ´inPraha"/>
    <n v="4"/>
    <x v="10"/>
    <x v="0"/>
    <n v="4"/>
  </r>
  <r>
    <x v="22"/>
    <s v="Harlequ´in Praha"/>
    <n v="5"/>
    <x v="18"/>
    <x v="1"/>
    <n v="2"/>
  </r>
  <r>
    <x v="22"/>
    <s v="Harlequ´inPraha"/>
    <n v="5"/>
    <x v="10"/>
    <x v="1"/>
    <n v="2"/>
  </r>
  <r>
    <x v="22"/>
    <s v="BillardCentrumPraha"/>
    <n v="5"/>
    <x v="16"/>
    <x v="2"/>
    <n v="2"/>
  </r>
  <r>
    <x v="22"/>
    <s v="Harlequin Praha"/>
    <n v="6"/>
    <x v="17"/>
    <x v="3"/>
    <n v="2"/>
  </r>
  <r>
    <x v="22"/>
    <s v="Harlequ´in Praha"/>
    <n v="6"/>
    <x v="18"/>
    <x v="3"/>
    <n v="2"/>
  </r>
  <r>
    <x v="22"/>
    <s v="Harlequ´in Praha"/>
    <n v="7"/>
    <x v="8"/>
    <x v="1"/>
    <n v="2"/>
  </r>
  <r>
    <x v="22"/>
    <s v="Harlequ´in Praha"/>
    <n v="8"/>
    <x v="23"/>
    <x v="2"/>
    <n v="2"/>
  </r>
  <r>
    <x v="22"/>
    <s v="Harlequ´in Praha"/>
    <n v="9"/>
    <x v="7"/>
    <x v="1"/>
    <n v="1"/>
  </r>
  <r>
    <x v="22"/>
    <s v="U Nováků Praha"/>
    <n v="10"/>
    <x v="22"/>
    <x v="2"/>
    <n v="1"/>
  </r>
  <r>
    <x v="22"/>
    <s v="Harlequ´in Praha"/>
    <n v="11"/>
    <x v="23"/>
    <x v="3"/>
    <n v="1"/>
  </r>
  <r>
    <x v="22"/>
    <s v="Harlequ´in Praha"/>
    <n v="11"/>
    <x v="18"/>
    <x v="2"/>
    <n v="1"/>
  </r>
  <r>
    <x v="22"/>
    <s v="Harlequ´in Praha"/>
    <n v="12"/>
    <x v="8"/>
    <x v="0"/>
    <n v="1"/>
  </r>
  <r>
    <x v="22"/>
    <s v="BC Harlequ´in Praha"/>
    <n v="12"/>
    <x v="7"/>
    <x v="0"/>
    <n v="1"/>
  </r>
  <r>
    <x v="22"/>
    <s v="BC Harlequ´in Praha"/>
    <n v="15"/>
    <x v="7"/>
    <x v="3"/>
    <n v="1"/>
  </r>
  <r>
    <x v="22"/>
    <s v="Harlequin Praha"/>
    <n v="16"/>
    <x v="17"/>
    <x v="2"/>
    <n v="1"/>
  </r>
  <r>
    <x v="22"/>
    <s v="BillardCentrumPraha"/>
    <n v="17"/>
    <x v="16"/>
    <x v="0"/>
    <n v="1"/>
  </r>
  <r>
    <x v="22"/>
    <s v="Harlequ´inPraha"/>
    <n v="19"/>
    <x v="10"/>
    <x v="2"/>
    <n v="1"/>
  </r>
  <r>
    <x v="22"/>
    <s v="Harlequ´in Praha"/>
    <n v="20"/>
    <x v="8"/>
    <x v="2"/>
    <n v="1"/>
  </r>
  <r>
    <x v="22"/>
    <s v="BC Harlequ´in Praha"/>
    <n v="20"/>
    <x v="7"/>
    <x v="2"/>
    <n v="1"/>
  </r>
  <r>
    <x v="22"/>
    <s v="BC Harlequ´in Praha"/>
    <n v="23"/>
    <x v="8"/>
    <x v="3"/>
    <n v="1"/>
  </r>
  <r>
    <x v="23"/>
    <s v="KV Billiard Hradec Králové"/>
    <n v="6"/>
    <x v="12"/>
    <x v="2"/>
    <n v="2"/>
  </r>
  <r>
    <x v="23"/>
    <s v="KV Billiard Hradec Králové"/>
    <n v="14"/>
    <x v="25"/>
    <x v="2"/>
    <n v="1"/>
  </r>
  <r>
    <x v="24"/>
    <s v="O.S.Billiard club Royal Jihlava"/>
    <n v="29"/>
    <x v="2"/>
    <x v="2"/>
    <n v="1"/>
  </r>
  <r>
    <x v="25"/>
    <s v="SK Delta Billiard Brno"/>
    <n v="22"/>
    <x v="14"/>
    <x v="0"/>
    <n v="1"/>
  </r>
  <r>
    <x v="26"/>
    <s v="1. Billiardový Club Děčín, z. s."/>
    <n v="30"/>
    <x v="4"/>
    <x v="2"/>
    <n v="1"/>
  </r>
  <r>
    <x v="27"/>
    <s v="Neto České Budějovice"/>
    <n v="10"/>
    <x v="26"/>
    <x v="3"/>
    <n v="1"/>
  </r>
  <r>
    <x v="28"/>
    <s v="BillardCentrumPraha"/>
    <n v="2"/>
    <x v="10"/>
    <x v="0"/>
    <n v="8"/>
  </r>
  <r>
    <x v="28"/>
    <s v="BC Balabuška Praha"/>
    <n v="5"/>
    <x v="7"/>
    <x v="0"/>
    <n v="2"/>
  </r>
  <r>
    <x v="28"/>
    <s v="Balabuška Praha"/>
    <n v="7"/>
    <x v="8"/>
    <x v="0"/>
    <n v="2"/>
  </r>
  <r>
    <x v="28"/>
    <s v="Billiard Club Balabuška, z.s."/>
    <n v="8"/>
    <x v="6"/>
    <x v="1"/>
    <n v="2"/>
  </r>
  <r>
    <x v="28"/>
    <s v="Billiard Club Balabuška, z.s."/>
    <n v="12"/>
    <x v="6"/>
    <x v="2"/>
    <n v="1"/>
  </r>
  <r>
    <x v="28"/>
    <s v="BillardCentrumPraha"/>
    <n v="18"/>
    <x v="10"/>
    <x v="2"/>
    <n v="1"/>
  </r>
  <r>
    <x v="28"/>
    <s v="Billiard Club Balabuška, z.s."/>
    <n v="26"/>
    <x v="6"/>
    <x v="3"/>
    <n v="1"/>
  </r>
  <r>
    <x v="29"/>
    <s v="Balabuška Praha"/>
    <n v="2"/>
    <x v="11"/>
    <x v="2"/>
    <n v="8"/>
  </r>
  <r>
    <x v="29"/>
    <s v="Balabuška Praha"/>
    <n v="2"/>
    <x v="11"/>
    <x v="3"/>
    <n v="8"/>
  </r>
  <r>
    <x v="29"/>
    <s v="Jambo club Praha"/>
    <n v="3"/>
    <x v="26"/>
    <x v="3"/>
    <n v="4"/>
  </r>
  <r>
    <x v="29"/>
    <s v="Balabuška Praha"/>
    <n v="3"/>
    <x v="20"/>
    <x v="2"/>
    <n v="4"/>
  </r>
  <r>
    <x v="29"/>
    <s v="Balabuška Praha"/>
    <n v="3"/>
    <x v="20"/>
    <x v="1"/>
    <n v="4"/>
  </r>
  <r>
    <x v="29"/>
    <s v="Balabuška Praha"/>
    <n v="3"/>
    <x v="13"/>
    <x v="2"/>
    <n v="4"/>
  </r>
  <r>
    <x v="29"/>
    <s v="Balabuška Praha"/>
    <n v="3"/>
    <x v="25"/>
    <x v="3"/>
    <n v="4"/>
  </r>
  <r>
    <x v="29"/>
    <s v="Balabuška Praha"/>
    <n v="3"/>
    <x v="25"/>
    <x v="1"/>
    <n v="4"/>
  </r>
  <r>
    <x v="29"/>
    <s v="Balabuška Praha"/>
    <n v="3"/>
    <x v="12"/>
    <x v="3"/>
    <n v="4"/>
  </r>
  <r>
    <x v="29"/>
    <s v="Balabuška Praha"/>
    <n v="4"/>
    <x v="12"/>
    <x v="2"/>
    <n v="4"/>
  </r>
  <r>
    <x v="29"/>
    <s v="Balabuška Praha"/>
    <n v="6"/>
    <x v="12"/>
    <x v="1"/>
    <n v="2"/>
  </r>
  <r>
    <x v="29"/>
    <s v="Balabuška Praha"/>
    <n v="6"/>
    <x v="19"/>
    <x v="1"/>
    <n v="2"/>
  </r>
  <r>
    <x v="29"/>
    <s v="Balabuška Praha"/>
    <n v="7"/>
    <x v="20"/>
    <x v="3"/>
    <n v="2"/>
  </r>
  <r>
    <x v="29"/>
    <s v="Balabuška Praha"/>
    <n v="7"/>
    <x v="11"/>
    <x v="1"/>
    <n v="2"/>
  </r>
  <r>
    <x v="29"/>
    <s v="Balabuška Praha"/>
    <n v="8"/>
    <x v="13"/>
    <x v="1"/>
    <n v="2"/>
  </r>
  <r>
    <x v="29"/>
    <s v="Balabuška Praha"/>
    <n v="9"/>
    <x v="25"/>
    <x v="2"/>
    <n v="1"/>
  </r>
  <r>
    <x v="29"/>
    <s v="Balabuška Praha"/>
    <n v="12"/>
    <x v="13"/>
    <x v="3"/>
    <n v="1"/>
  </r>
  <r>
    <x v="29"/>
    <s v="Balabuška Praha"/>
    <n v="14"/>
    <x v="19"/>
    <x v="2"/>
    <n v="1"/>
  </r>
  <r>
    <x v="29"/>
    <s v="Balabuška Praha"/>
    <n v="15"/>
    <x v="21"/>
    <x v="3"/>
    <n v="1"/>
  </r>
  <r>
    <x v="29"/>
    <s v="Balabuška Praha"/>
    <n v="15"/>
    <x v="27"/>
    <x v="2"/>
    <n v="1"/>
  </r>
  <r>
    <x v="29"/>
    <s v="Balabuška Praha"/>
    <n v="15"/>
    <x v="27"/>
    <x v="3"/>
    <n v="1"/>
  </r>
  <r>
    <x v="29"/>
    <s v="Balabuška Praha"/>
    <n v="16"/>
    <x v="19"/>
    <x v="3"/>
    <n v="1"/>
  </r>
  <r>
    <x v="30"/>
    <s v="BC Harlequin Praha"/>
    <n v="35"/>
    <x v="2"/>
    <x v="2"/>
    <n v="1"/>
  </r>
  <r>
    <x v="31"/>
    <s v="MPC Pardubice z.s."/>
    <n v="20"/>
    <x v="9"/>
    <x v="3"/>
    <n v="1"/>
  </r>
  <r>
    <x v="31"/>
    <s v="MPC Pardubice z.s."/>
    <n v="21"/>
    <x v="9"/>
    <x v="2"/>
    <n v="1"/>
  </r>
  <r>
    <x v="32"/>
    <s v="Billard Centrum Praha"/>
    <n v="7"/>
    <x v="23"/>
    <x v="3"/>
    <n v="2"/>
  </r>
  <r>
    <x v="32"/>
    <s v="Billard Centrum Praha"/>
    <n v="9"/>
    <x v="23"/>
    <x v="2"/>
    <n v="1"/>
  </r>
  <r>
    <x v="32"/>
    <s v="Harlequin Praha"/>
    <n v="10"/>
    <x v="17"/>
    <x v="3"/>
    <n v="1"/>
  </r>
  <r>
    <x v="32"/>
    <s v="Billard Centrum Praha"/>
    <n v="14"/>
    <x v="18"/>
    <x v="2"/>
    <n v="1"/>
  </r>
  <r>
    <x v="33"/>
    <s v="Řipská Billiard club"/>
    <n v="3"/>
    <x v="0"/>
    <x v="3"/>
    <n v="4"/>
  </r>
  <r>
    <x v="33"/>
    <s v="BCKralupy"/>
    <n v="4"/>
    <x v="16"/>
    <x v="3"/>
    <n v="4"/>
  </r>
  <r>
    <x v="33"/>
    <s v="Řipská Billiard club"/>
    <n v="4"/>
    <x v="1"/>
    <x v="2"/>
    <n v="4"/>
  </r>
  <r>
    <x v="33"/>
    <s v="BC Nalahozeves"/>
    <n v="8"/>
    <x v="22"/>
    <x v="3"/>
    <n v="2"/>
  </r>
  <r>
    <x v="33"/>
    <s v="BC Mladá Boleslav"/>
    <n v="8"/>
    <x v="17"/>
    <x v="3"/>
    <n v="2"/>
  </r>
  <r>
    <x v="33"/>
    <s v="Řipská Billiard club"/>
    <n v="11"/>
    <x v="0"/>
    <x v="1"/>
    <n v="1"/>
  </r>
  <r>
    <x v="33"/>
    <s v="Řipská Billiard club"/>
    <n v="11"/>
    <x v="1"/>
    <x v="3"/>
    <n v="1"/>
  </r>
  <r>
    <x v="33"/>
    <s v="Řipská Billiard club"/>
    <n v="12"/>
    <x v="2"/>
    <x v="3"/>
    <n v="1"/>
  </r>
  <r>
    <x v="33"/>
    <s v="Řipská Billiard club"/>
    <n v="13"/>
    <x v="2"/>
    <x v="2"/>
    <n v="1"/>
  </r>
  <r>
    <x v="33"/>
    <s v="Club Billiard Řipská Praha"/>
    <n v="15"/>
    <x v="9"/>
    <x v="3"/>
    <n v="1"/>
  </r>
  <r>
    <x v="33"/>
    <s v="Řipská Billiard club"/>
    <n v="17"/>
    <x v="0"/>
    <x v="2"/>
    <n v="1"/>
  </r>
  <r>
    <x v="33"/>
    <s v="Club Billiard Řipská Praha"/>
    <n v="20"/>
    <x v="9"/>
    <x v="1"/>
    <n v="1"/>
  </r>
  <r>
    <x v="33"/>
    <s v="Řipská Billiard club"/>
    <n v="22"/>
    <x v="0"/>
    <x v="0"/>
    <n v="1"/>
  </r>
  <r>
    <x v="33"/>
    <s v="Řipská Billiard club"/>
    <n v="24"/>
    <x v="2"/>
    <x v="1"/>
    <n v="1"/>
  </r>
  <r>
    <x v="33"/>
    <s v="Club Billiard Řipská Praha"/>
    <n v="31"/>
    <x v="15"/>
    <x v="3"/>
    <n v="1"/>
  </r>
  <r>
    <x v="33"/>
    <s v="Řipská Billiard club"/>
    <n v="32"/>
    <x v="3"/>
    <x v="3"/>
    <n v="1"/>
  </r>
  <r>
    <x v="34"/>
    <s v="BC Mladá Boleslav"/>
    <n v="2"/>
    <x v="23"/>
    <x v="3"/>
    <n v="8"/>
  </r>
  <r>
    <x v="34"/>
    <s v="BC Mnichovo Hradiště"/>
    <n v="2"/>
    <x v="9"/>
    <x v="2"/>
    <n v="8"/>
  </r>
  <r>
    <x v="34"/>
    <s v="Řipská Billiard club"/>
    <n v="2"/>
    <x v="6"/>
    <x v="2"/>
    <n v="8"/>
  </r>
  <r>
    <x v="34"/>
    <s v="BC Mnichovo Hradiště"/>
    <n v="4"/>
    <x v="14"/>
    <x v="3"/>
    <n v="4"/>
  </r>
  <r>
    <x v="34"/>
    <s v="BC Mnichovo Hradiště"/>
    <n v="7"/>
    <x v="9"/>
    <x v="1"/>
    <n v="2"/>
  </r>
  <r>
    <x v="34"/>
    <s v="BC Mnichovo Hradiště"/>
    <n v="8"/>
    <x v="9"/>
    <x v="3"/>
    <n v="2"/>
  </r>
  <r>
    <x v="34"/>
    <s v="BC Mnichovo Hradiště"/>
    <n v="8"/>
    <x v="14"/>
    <x v="1"/>
    <n v="2"/>
  </r>
  <r>
    <x v="34"/>
    <s v="BC Mladá Boleslav"/>
    <n v="9"/>
    <x v="18"/>
    <x v="2"/>
    <n v="1"/>
  </r>
  <r>
    <x v="34"/>
    <s v="BC Mladá Boleslav"/>
    <n v="10"/>
    <x v="23"/>
    <x v="2"/>
    <n v="1"/>
  </r>
  <r>
    <x v="34"/>
    <s v="Řipská Billiard club"/>
    <n v="11"/>
    <x v="6"/>
    <x v="1"/>
    <n v="1"/>
  </r>
  <r>
    <x v="34"/>
    <s v="BC Mnichovo Hradiště"/>
    <n v="12"/>
    <x v="14"/>
    <x v="2"/>
    <n v="1"/>
  </r>
  <r>
    <x v="34"/>
    <s v="Řipská Billiard club"/>
    <n v="12"/>
    <x v="6"/>
    <x v="3"/>
    <n v="1"/>
  </r>
  <r>
    <x v="34"/>
    <s v="BC Mladá Boleslav"/>
    <n v="15"/>
    <x v="17"/>
    <x v="2"/>
    <n v="1"/>
  </r>
  <r>
    <x v="34"/>
    <s v="Řipská Billiard club"/>
    <n v="19"/>
    <x v="4"/>
    <x v="1"/>
    <n v="1"/>
  </r>
  <r>
    <x v="35"/>
    <s v="Billiardový klub Bio-Systém Plzeň z.s."/>
    <n v="4"/>
    <x v="0"/>
    <x v="2"/>
    <n v="4"/>
  </r>
  <r>
    <x v="35"/>
    <s v="Billiardový klub Bio-Systém Plzeň z.s."/>
    <n v="7"/>
    <x v="3"/>
    <x v="1"/>
    <n v="2"/>
  </r>
  <r>
    <x v="35"/>
    <s v="Billiardový klub Bio-Systém Plzeň z.s."/>
    <n v="7"/>
    <x v="5"/>
    <x v="2"/>
    <n v="2"/>
  </r>
  <r>
    <x v="35"/>
    <s v="Billiardový klub Bio-Systém Plzeň z.s."/>
    <n v="8"/>
    <x v="14"/>
    <x v="0"/>
    <n v="2"/>
  </r>
  <r>
    <x v="35"/>
    <s v="Billiardový klub Bio-Systém Plzeň z.s."/>
    <n v="8"/>
    <x v="0"/>
    <x v="0"/>
    <n v="2"/>
  </r>
  <r>
    <x v="35"/>
    <s v="Billiardový klub Bio-Systém Plzeň z.s."/>
    <n v="9"/>
    <x v="3"/>
    <x v="3"/>
    <n v="1"/>
  </r>
  <r>
    <x v="35"/>
    <s v="Billiardový klub Bio-Systém Plzeň z.s."/>
    <n v="13"/>
    <x v="3"/>
    <x v="2"/>
    <n v="1"/>
  </r>
  <r>
    <x v="35"/>
    <s v="Billiardový klub Bio-Systém Plzeň z.s."/>
    <n v="14"/>
    <x v="4"/>
    <x v="2"/>
    <n v="1"/>
  </r>
  <r>
    <x v="35"/>
    <s v="Billiardový klub Bio-Systém Plzeň z.s."/>
    <n v="16"/>
    <x v="15"/>
    <x v="2"/>
    <n v="1"/>
  </r>
  <r>
    <x v="35"/>
    <s v="Bio-Systém Plzeň z.s."/>
    <n v="17"/>
    <x v="2"/>
    <x v="0"/>
    <n v="1"/>
  </r>
  <r>
    <x v="35"/>
    <s v="Billiardový klub Bio-Systém Plzeň z.s."/>
    <n v="17"/>
    <x v="5"/>
    <x v="3"/>
    <n v="1"/>
  </r>
  <r>
    <x v="35"/>
    <s v="Billiardový klub Bio-Systém Plzeň z.s."/>
    <n v="18"/>
    <x v="1"/>
    <x v="3"/>
    <n v="1"/>
  </r>
  <r>
    <x v="35"/>
    <s v="Billiardový klub Bio-Systém Plzeň z.s."/>
    <n v="18"/>
    <x v="4"/>
    <x v="3"/>
    <n v="1"/>
  </r>
  <r>
    <x v="35"/>
    <s v="Billiardový klub Bio-Systém Plzeň z.s."/>
    <n v="19"/>
    <x v="14"/>
    <x v="1"/>
    <n v="1"/>
  </r>
  <r>
    <x v="35"/>
    <s v="Billiardový klub Bio-Systém Plzeň z.s."/>
    <n v="19"/>
    <x v="0"/>
    <x v="1"/>
    <n v="1"/>
  </r>
  <r>
    <x v="35"/>
    <s v="Billiardový klub Bio-Systém Plzeň z.s."/>
    <n v="19"/>
    <x v="1"/>
    <x v="0"/>
    <n v="1"/>
  </r>
  <r>
    <x v="35"/>
    <s v="Billiardový klub Bio-Systém Plzeň z.s."/>
    <n v="20"/>
    <x v="15"/>
    <x v="3"/>
    <n v="1"/>
  </r>
  <r>
    <x v="35"/>
    <s v="Bio-Systém Plzeň z.s."/>
    <n v="20"/>
    <x v="2"/>
    <x v="3"/>
    <n v="1"/>
  </r>
  <r>
    <x v="35"/>
    <s v="Bio-Systém Plzeň z.s."/>
    <n v="20"/>
    <x v="2"/>
    <x v="1"/>
    <n v="1"/>
  </r>
  <r>
    <x v="35"/>
    <s v="Billiardový klub Bio-Systém Plzeň z.s."/>
    <n v="20"/>
    <x v="1"/>
    <x v="1"/>
    <n v="1"/>
  </r>
  <r>
    <x v="35"/>
    <s v="Bio-Systém Plzeň z.s."/>
    <n v="21"/>
    <x v="2"/>
    <x v="2"/>
    <n v="1"/>
  </r>
  <r>
    <x v="35"/>
    <s v="Billiardový klub Bio-Systém Plzeň z.s."/>
    <n v="21"/>
    <x v="6"/>
    <x v="0"/>
    <n v="1"/>
  </r>
  <r>
    <x v="35"/>
    <s v="Billiardový klub Bio-Systém Plzeň z.s."/>
    <n v="24"/>
    <x v="3"/>
    <x v="0"/>
    <n v="1"/>
  </r>
  <r>
    <x v="35"/>
    <s v="Billiardový klub Bio-Systém Plzeň z.s."/>
    <n v="26"/>
    <x v="1"/>
    <x v="2"/>
    <n v="1"/>
  </r>
  <r>
    <x v="35"/>
    <s v="Billiardový klub Bio-Systém Plzeň z.s."/>
    <n v="27"/>
    <x v="6"/>
    <x v="3"/>
    <n v="1"/>
  </r>
  <r>
    <x v="35"/>
    <s v="Billiardový klub Bio-Systém Plzeň z.s."/>
    <n v="28"/>
    <x v="0"/>
    <x v="3"/>
    <n v="1"/>
  </r>
  <r>
    <x v="35"/>
    <s v="Billiardový klub Bio-Systém Plzeň z.s."/>
    <n v="30"/>
    <x v="4"/>
    <x v="0"/>
    <n v="1"/>
  </r>
  <r>
    <x v="36"/>
    <s v="Billiard Club Balabuška, z.s."/>
    <n v="17"/>
    <x v="5"/>
    <x v="2"/>
    <n v="1"/>
  </r>
  <r>
    <x v="36"/>
    <s v="Billiard Club Balabuška, z.s."/>
    <n v="21"/>
    <x v="0"/>
    <x v="2"/>
    <n v="1"/>
  </r>
  <r>
    <x v="36"/>
    <s v="BC Harlequin Praha"/>
    <n v="29"/>
    <x v="3"/>
    <x v="3"/>
    <n v="1"/>
  </r>
  <r>
    <x v="36"/>
    <s v="BC Harlequin Praha"/>
    <n v="30"/>
    <x v="14"/>
    <x v="2"/>
    <n v="1"/>
  </r>
  <r>
    <x v="37"/>
    <s v="Club Billiard Řipská Praha"/>
    <n v="2"/>
    <x v="9"/>
    <x v="1"/>
    <n v="8"/>
  </r>
  <r>
    <x v="37"/>
    <s v="Club Billiard Řipská Praha"/>
    <n v="2"/>
    <x v="14"/>
    <x v="2"/>
    <n v="8"/>
  </r>
  <r>
    <x v="37"/>
    <s v="Řipská Billiard club"/>
    <n v="2"/>
    <x v="3"/>
    <x v="2"/>
    <n v="8"/>
  </r>
  <r>
    <x v="37"/>
    <s v="Club Billiard Řipská Praha"/>
    <n v="3"/>
    <x v="9"/>
    <x v="0"/>
    <n v="4"/>
  </r>
  <r>
    <x v="37"/>
    <s v="Řipská Billiard club"/>
    <n v="3"/>
    <x v="5"/>
    <x v="2"/>
    <n v="4"/>
  </r>
  <r>
    <x v="37"/>
    <s v="Club Billiard Řipská Praha"/>
    <n v="4"/>
    <x v="15"/>
    <x v="1"/>
    <n v="4"/>
  </r>
  <r>
    <x v="37"/>
    <s v="Řipská Billiard club"/>
    <n v="5"/>
    <x v="2"/>
    <x v="1"/>
    <n v="2"/>
  </r>
  <r>
    <x v="37"/>
    <s v="Club Billiard Řipská Praha"/>
    <n v="7"/>
    <x v="9"/>
    <x v="3"/>
    <n v="2"/>
  </r>
  <r>
    <x v="37"/>
    <s v="Club Billiard Řipská Praha"/>
    <n v="7"/>
    <x v="15"/>
    <x v="2"/>
    <n v="2"/>
  </r>
  <r>
    <x v="37"/>
    <s v="Club Billiard Řipská Praha"/>
    <n v="7"/>
    <x v="15"/>
    <x v="0"/>
    <n v="2"/>
  </r>
  <r>
    <x v="37"/>
    <s v="Club Billiard Řipská Praha"/>
    <n v="7"/>
    <x v="14"/>
    <x v="1"/>
    <n v="2"/>
  </r>
  <r>
    <x v="37"/>
    <s v="Řipská Billiard club"/>
    <n v="7"/>
    <x v="3"/>
    <x v="3"/>
    <n v="2"/>
  </r>
  <r>
    <x v="37"/>
    <s v="BillardCentrumPraha"/>
    <n v="9"/>
    <x v="16"/>
    <x v="1"/>
    <n v="1"/>
  </r>
  <r>
    <x v="37"/>
    <s v="Řipská Billiard club"/>
    <n v="10"/>
    <x v="3"/>
    <x v="1"/>
    <n v="1"/>
  </r>
  <r>
    <x v="37"/>
    <s v="Harlequ´in Praha"/>
    <n v="11"/>
    <x v="8"/>
    <x v="1"/>
    <n v="1"/>
  </r>
  <r>
    <x v="37"/>
    <s v="BillardCentrumPraha"/>
    <n v="11"/>
    <x v="16"/>
    <x v="3"/>
    <n v="1"/>
  </r>
  <r>
    <x v="37"/>
    <s v="Club Billiard Řipská Praha"/>
    <n v="11"/>
    <x v="14"/>
    <x v="3"/>
    <n v="1"/>
  </r>
  <r>
    <x v="37"/>
    <s v="BillardCentrumPraha"/>
    <n v="12"/>
    <x v="16"/>
    <x v="2"/>
    <n v="1"/>
  </r>
  <r>
    <x v="37"/>
    <s v="BillardCentrumPraha"/>
    <n v="12"/>
    <x v="16"/>
    <x v="0"/>
    <n v="1"/>
  </r>
  <r>
    <x v="37"/>
    <s v="Řipská Billiard club"/>
    <n v="13"/>
    <x v="3"/>
    <x v="0"/>
    <n v="1"/>
  </r>
  <r>
    <x v="37"/>
    <s v="BillardCentrumPraha"/>
    <n v="16"/>
    <x v="10"/>
    <x v="0"/>
    <n v="1"/>
  </r>
  <r>
    <x v="37"/>
    <s v="Club Billiard Řipská Praha"/>
    <n v="19"/>
    <x v="15"/>
    <x v="3"/>
    <n v="1"/>
  </r>
  <r>
    <x v="37"/>
    <s v="BillardCentrumPraha"/>
    <n v="20"/>
    <x v="10"/>
    <x v="2"/>
    <n v="1"/>
  </r>
  <r>
    <x v="37"/>
    <s v="Harlequ´in Praha"/>
    <n v="21"/>
    <x v="8"/>
    <x v="2"/>
    <n v="1"/>
  </r>
  <r>
    <x v="37"/>
    <s v="Billard Centrum Praha"/>
    <n v="21"/>
    <x v="7"/>
    <x v="0"/>
    <n v="1"/>
  </r>
  <r>
    <x v="37"/>
    <s v="Billard Centrum Praha"/>
    <n v="23"/>
    <x v="7"/>
    <x v="3"/>
    <n v="1"/>
  </r>
  <r>
    <x v="38"/>
    <s v="BC Harlequ´in Praha"/>
    <n v="5"/>
    <x v="11"/>
    <x v="3"/>
    <n v="2"/>
  </r>
  <r>
    <x v="38"/>
    <s v="BC Harlequ´in Praha"/>
    <n v="6"/>
    <x v="11"/>
    <x v="1"/>
    <n v="2"/>
  </r>
  <r>
    <x v="38"/>
    <s v="BC Harlequ´in Praha"/>
    <n v="12"/>
    <x v="12"/>
    <x v="2"/>
    <n v="1"/>
  </r>
  <r>
    <x v="38"/>
    <s v="BC Harlequ´in Praha"/>
    <n v="16"/>
    <x v="25"/>
    <x v="3"/>
    <n v="1"/>
  </r>
  <r>
    <x v="38"/>
    <s v="BC Harlequ´in Praha"/>
    <n v="16"/>
    <x v="12"/>
    <x v="3"/>
    <n v="1"/>
  </r>
  <r>
    <x v="39"/>
    <s v="SC Rozmarýn Brno, z.s."/>
    <n v="6"/>
    <x v="6"/>
    <x v="0"/>
    <n v="2"/>
  </r>
  <r>
    <x v="39"/>
    <s v="SC Rozmarýn Brno, z.s."/>
    <n v="11"/>
    <x v="6"/>
    <x v="3"/>
    <n v="1"/>
  </r>
  <r>
    <x v="39"/>
    <s v="SC Rozmarýn Brno, z.s."/>
    <n v="15"/>
    <x v="4"/>
    <x v="3"/>
    <n v="1"/>
  </r>
  <r>
    <x v="39"/>
    <s v="SC Rozmarýn Brno, z.s."/>
    <n v="26"/>
    <x v="6"/>
    <x v="2"/>
    <n v="1"/>
  </r>
  <r>
    <x v="39"/>
    <s v="SC Rozmarýn Brno, z.s."/>
    <n v="26"/>
    <x v="6"/>
    <x v="1"/>
    <n v="1"/>
  </r>
  <r>
    <x v="40"/>
    <s v="Brand's Billiard Praha"/>
    <n v="1"/>
    <x v="26"/>
    <x v="3"/>
    <n v="16"/>
  </r>
  <r>
    <x v="40"/>
    <s v="Brand's Billiard Praha"/>
    <n v="1"/>
    <x v="28"/>
    <x v="2"/>
    <n v="16"/>
  </r>
  <r>
    <x v="40"/>
    <s v="Bar Bar Beroun"/>
    <n v="2"/>
    <x v="20"/>
    <x v="3"/>
    <n v="8"/>
  </r>
  <r>
    <x v="40"/>
    <s v="Bar Bar Beroun"/>
    <n v="2"/>
    <x v="20"/>
    <x v="1"/>
    <n v="8"/>
  </r>
  <r>
    <x v="40"/>
    <s v="Bar Bar Beroun"/>
    <n v="2"/>
    <x v="13"/>
    <x v="2"/>
    <n v="8"/>
  </r>
  <r>
    <x v="40"/>
    <s v="Brand's Billiard Praha"/>
    <n v="3"/>
    <x v="28"/>
    <x v="1"/>
    <n v="4"/>
  </r>
  <r>
    <x v="40"/>
    <s v="Bar Bar Beroun"/>
    <n v="4"/>
    <x v="13"/>
    <x v="3"/>
    <n v="4"/>
  </r>
  <r>
    <x v="40"/>
    <s v="Bar Bar Beroun"/>
    <n v="4"/>
    <x v="13"/>
    <x v="1"/>
    <n v="4"/>
  </r>
  <r>
    <x v="40"/>
    <s v="Brand's Billiard Praha"/>
    <n v="5"/>
    <x v="24"/>
    <x v="2"/>
    <n v="2"/>
  </r>
  <r>
    <x v="40"/>
    <s v="Bar Bar Beroun"/>
    <n v="5"/>
    <x v="20"/>
    <x v="2"/>
    <n v="2"/>
  </r>
  <r>
    <x v="40"/>
    <s v="Bar Bar Beroun"/>
    <n v="6"/>
    <x v="25"/>
    <x v="1"/>
    <n v="2"/>
  </r>
  <r>
    <x v="40"/>
    <s v="Bar Bar Beroun"/>
    <n v="11"/>
    <x v="25"/>
    <x v="2"/>
    <n v="1"/>
  </r>
  <r>
    <x v="40"/>
    <s v="Bar Bar Beroun"/>
    <n v="12"/>
    <x v="25"/>
    <x v="3"/>
    <n v="1"/>
  </r>
  <r>
    <x v="40"/>
    <s v="Brand's Billiard Praha"/>
    <n v="16"/>
    <x v="28"/>
    <x v="3"/>
    <n v="1"/>
  </r>
  <r>
    <x v="41"/>
    <s v="Bio Systém Plzeň"/>
    <n v="2"/>
    <x v="22"/>
    <x v="3"/>
    <n v="8"/>
  </r>
  <r>
    <x v="41"/>
    <s v="BioSystém Plzeň"/>
    <n v="14"/>
    <x v="21"/>
    <x v="2"/>
    <n v="1"/>
  </r>
  <r>
    <x v="42"/>
    <s v="MPC Pardubice z.s."/>
    <n v="30"/>
    <x v="3"/>
    <x v="0"/>
    <n v="1"/>
  </r>
  <r>
    <x v="43"/>
    <s v="Balabuška Praha"/>
    <n v="1"/>
    <x v="20"/>
    <x v="2"/>
    <n v="16"/>
  </r>
  <r>
    <x v="43"/>
    <s v="Balabuška Praha"/>
    <n v="2"/>
    <x v="12"/>
    <x v="1"/>
    <n v="8"/>
  </r>
  <r>
    <x v="43"/>
    <s v="Balabuška Praha"/>
    <n v="2"/>
    <x v="27"/>
    <x v="1"/>
    <n v="8"/>
  </r>
  <r>
    <x v="43"/>
    <s v="Balabuška Praha"/>
    <n v="2"/>
    <x v="17"/>
    <x v="2"/>
    <n v="8"/>
  </r>
  <r>
    <x v="43"/>
    <s v="Ostrava"/>
    <n v="3"/>
    <x v="24"/>
    <x v="2"/>
    <n v="4"/>
  </r>
  <r>
    <x v="43"/>
    <s v="Balabuška Praha"/>
    <n v="3"/>
    <x v="13"/>
    <x v="3"/>
    <n v="4"/>
  </r>
  <r>
    <x v="43"/>
    <s v="Balabuška Praha"/>
    <n v="3"/>
    <x v="11"/>
    <x v="1"/>
    <n v="4"/>
  </r>
  <r>
    <x v="43"/>
    <s v="Balabuška Praha"/>
    <n v="3"/>
    <x v="19"/>
    <x v="2"/>
    <n v="4"/>
  </r>
  <r>
    <x v="43"/>
    <s v="Balabuška Praha"/>
    <n v="3"/>
    <x v="21"/>
    <x v="3"/>
    <n v="4"/>
  </r>
  <r>
    <x v="43"/>
    <s v="Balabuška Praha"/>
    <n v="5"/>
    <x v="12"/>
    <x v="3"/>
    <n v="2"/>
  </r>
  <r>
    <x v="43"/>
    <s v="Balabuška Praha"/>
    <n v="5"/>
    <x v="19"/>
    <x v="3"/>
    <n v="2"/>
  </r>
  <r>
    <x v="43"/>
    <s v="Balabuška Praha"/>
    <n v="5"/>
    <x v="27"/>
    <x v="2"/>
    <n v="2"/>
  </r>
  <r>
    <x v="43"/>
    <s v="Balabuška Praha"/>
    <n v="5"/>
    <x v="27"/>
    <x v="3"/>
    <n v="2"/>
  </r>
  <r>
    <x v="43"/>
    <s v="Balabuška Praha"/>
    <n v="6"/>
    <x v="20"/>
    <x v="1"/>
    <n v="2"/>
  </r>
  <r>
    <x v="43"/>
    <s v="Balabuška Praha"/>
    <n v="6"/>
    <x v="13"/>
    <x v="2"/>
    <n v="2"/>
  </r>
  <r>
    <x v="43"/>
    <s v="Balabuška Praha"/>
    <n v="6"/>
    <x v="11"/>
    <x v="2"/>
    <n v="2"/>
  </r>
  <r>
    <x v="43"/>
    <s v="Balabuška Praha"/>
    <n v="7"/>
    <x v="13"/>
    <x v="1"/>
    <n v="2"/>
  </r>
  <r>
    <x v="43"/>
    <s v="Balabuška Praha"/>
    <n v="7"/>
    <x v="25"/>
    <x v="3"/>
    <n v="2"/>
  </r>
  <r>
    <x v="43"/>
    <s v="Balabuška Praha"/>
    <n v="7"/>
    <x v="25"/>
    <x v="1"/>
    <n v="2"/>
  </r>
  <r>
    <x v="43"/>
    <s v="Balabuška Praha"/>
    <n v="7"/>
    <x v="19"/>
    <x v="1"/>
    <n v="2"/>
  </r>
  <r>
    <x v="43"/>
    <s v="Balabuška Praha"/>
    <n v="8"/>
    <x v="12"/>
    <x v="2"/>
    <n v="2"/>
  </r>
  <r>
    <x v="43"/>
    <s v="BC Balabuška Praha"/>
    <n v="8"/>
    <x v="21"/>
    <x v="1"/>
    <n v="2"/>
  </r>
  <r>
    <x v="43"/>
    <s v="Balabuška Praha"/>
    <n v="11"/>
    <x v="11"/>
    <x v="3"/>
    <n v="1"/>
  </r>
  <r>
    <x v="43"/>
    <s v="Balabuška Praha"/>
    <n v="12"/>
    <x v="20"/>
    <x v="3"/>
    <n v="1"/>
  </r>
  <r>
    <x v="43"/>
    <s v="Balabuška Praha"/>
    <n v="12"/>
    <x v="25"/>
    <x v="2"/>
    <n v="1"/>
  </r>
  <r>
    <x v="43"/>
    <s v="Balabuška Praha"/>
    <n v="12"/>
    <x v="21"/>
    <x v="2"/>
    <n v="1"/>
  </r>
  <r>
    <x v="43"/>
    <s v="Balabuška Praha"/>
    <n v="24"/>
    <x v="7"/>
    <x v="3"/>
    <n v="1"/>
  </r>
  <r>
    <x v="44"/>
    <s v="SK Delta Billiard Brno"/>
    <n v="4"/>
    <x v="9"/>
    <x v="0"/>
    <n v="4"/>
  </r>
  <r>
    <x v="44"/>
    <s v="SK Delta Billiard Brno"/>
    <n v="5"/>
    <x v="1"/>
    <x v="0"/>
    <n v="2"/>
  </r>
  <r>
    <x v="44"/>
    <s v="SK Delta Billiard Brno"/>
    <n v="11"/>
    <x v="14"/>
    <x v="0"/>
    <n v="1"/>
  </r>
  <r>
    <x v="44"/>
    <s v="SK Delta Billiard Brno"/>
    <n v="12"/>
    <x v="14"/>
    <x v="3"/>
    <n v="1"/>
  </r>
  <r>
    <x v="44"/>
    <s v="SK Delta Billiard Brno"/>
    <n v="16"/>
    <x v="3"/>
    <x v="3"/>
    <n v="1"/>
  </r>
  <r>
    <x v="44"/>
    <s v="SK Delta Billiard Brno"/>
    <n v="20"/>
    <x v="4"/>
    <x v="0"/>
    <n v="1"/>
  </r>
  <r>
    <x v="44"/>
    <s v="SK Delta Billiard Brno"/>
    <n v="24"/>
    <x v="15"/>
    <x v="0"/>
    <n v="1"/>
  </r>
  <r>
    <x v="44"/>
    <s v="SK Delta Billiard Brno"/>
    <n v="24"/>
    <x v="14"/>
    <x v="2"/>
    <n v="1"/>
  </r>
  <r>
    <x v="44"/>
    <s v="SK Delta Billiard Brno"/>
    <n v="28"/>
    <x v="15"/>
    <x v="3"/>
    <n v="1"/>
  </r>
  <r>
    <x v="44"/>
    <s v="SK Delta Billiard Brno"/>
    <n v="29"/>
    <x v="0"/>
    <x v="3"/>
    <n v="1"/>
  </r>
  <r>
    <x v="45"/>
    <s v="Harlequ'in Roudnice"/>
    <n v="1"/>
    <x v="13"/>
    <x v="3"/>
    <n v="16"/>
  </r>
  <r>
    <x v="45"/>
    <s v="Balabuška Praha"/>
    <n v="1"/>
    <x v="25"/>
    <x v="2"/>
    <n v="16"/>
  </r>
  <r>
    <x v="45"/>
    <s v="Balabuška Praha"/>
    <n v="1"/>
    <x v="12"/>
    <x v="1"/>
    <n v="16"/>
  </r>
  <r>
    <x v="45"/>
    <s v="Balabuška Praha"/>
    <n v="1"/>
    <x v="19"/>
    <x v="1"/>
    <n v="16"/>
  </r>
  <r>
    <x v="45"/>
    <s v="Balabuška Praha"/>
    <n v="1"/>
    <x v="21"/>
    <x v="2"/>
    <n v="16"/>
  </r>
  <r>
    <x v="45"/>
    <s v="Balabuška Praha"/>
    <n v="1"/>
    <x v="21"/>
    <x v="3"/>
    <n v="16"/>
  </r>
  <r>
    <x v="45"/>
    <s v="BC Balabuška K.Vary"/>
    <n v="1"/>
    <x v="21"/>
    <x v="1"/>
    <n v="16"/>
  </r>
  <r>
    <x v="45"/>
    <s v="Balabuška Praha"/>
    <n v="1"/>
    <x v="18"/>
    <x v="2"/>
    <n v="16"/>
  </r>
  <r>
    <x v="45"/>
    <s v="Bio Systém Plzeň"/>
    <n v="1"/>
    <x v="8"/>
    <x v="2"/>
    <n v="16"/>
  </r>
  <r>
    <x v="45"/>
    <s v="Bio Systém Plzeň"/>
    <n v="1"/>
    <x v="8"/>
    <x v="0"/>
    <n v="16"/>
  </r>
  <r>
    <x v="45"/>
    <s v="Billiard Club Příchovice, z.s."/>
    <n v="1"/>
    <x v="9"/>
    <x v="1"/>
    <n v="16"/>
  </r>
  <r>
    <x v="45"/>
    <s v="Billiard Stars"/>
    <n v="1"/>
    <x v="2"/>
    <x v="3"/>
    <n v="16"/>
  </r>
  <r>
    <x v="45"/>
    <s v="Billiard Stars"/>
    <n v="1"/>
    <x v="2"/>
    <x v="0"/>
    <n v="16"/>
  </r>
  <r>
    <x v="45"/>
    <s v="Balabuška Praha"/>
    <n v="2"/>
    <x v="25"/>
    <x v="3"/>
    <n v="8"/>
  </r>
  <r>
    <x v="45"/>
    <s v="Balabuška Praha"/>
    <n v="2"/>
    <x v="25"/>
    <x v="1"/>
    <n v="8"/>
  </r>
  <r>
    <x v="45"/>
    <s v="Balabuška Praha"/>
    <n v="2"/>
    <x v="12"/>
    <x v="2"/>
    <n v="8"/>
  </r>
  <r>
    <x v="45"/>
    <s v="Balabuška Praha"/>
    <n v="2"/>
    <x v="12"/>
    <x v="3"/>
    <n v="8"/>
  </r>
  <r>
    <x v="45"/>
    <s v="Billiard Club Příchovice, z.s."/>
    <n v="2"/>
    <x v="9"/>
    <x v="3"/>
    <n v="8"/>
  </r>
  <r>
    <x v="45"/>
    <s v="Billiard Stars"/>
    <n v="2"/>
    <x v="2"/>
    <x v="1"/>
    <n v="8"/>
  </r>
  <r>
    <x v="45"/>
    <s v="SK Delta Billiard Brno"/>
    <n v="2"/>
    <x v="1"/>
    <x v="2"/>
    <n v="8"/>
  </r>
  <r>
    <x v="45"/>
    <s v="Harlequ'in Roudnice"/>
    <n v="4"/>
    <x v="13"/>
    <x v="2"/>
    <n v="4"/>
  </r>
  <r>
    <x v="45"/>
    <s v="Balabuška Praha"/>
    <n v="4"/>
    <x v="11"/>
    <x v="3"/>
    <n v="4"/>
  </r>
  <r>
    <x v="45"/>
    <s v="Balabuška Praha"/>
    <n v="4"/>
    <x v="11"/>
    <x v="1"/>
    <n v="4"/>
  </r>
  <r>
    <x v="45"/>
    <s v="Balabuška Praha"/>
    <n v="5"/>
    <x v="11"/>
    <x v="2"/>
    <n v="2"/>
  </r>
  <r>
    <x v="45"/>
    <s v="Balabuška Praha"/>
    <n v="6"/>
    <x v="13"/>
    <x v="1"/>
    <n v="2"/>
  </r>
  <r>
    <x v="45"/>
    <s v="SK Delta Billiard Brno"/>
    <n v="7"/>
    <x v="1"/>
    <x v="0"/>
    <n v="2"/>
  </r>
  <r>
    <x v="45"/>
    <s v="Billiard Stars"/>
    <n v="11"/>
    <x v="2"/>
    <x v="2"/>
    <n v="1"/>
  </r>
  <r>
    <x v="46"/>
    <s v="Sportovní klub Harlequin Praha z.s."/>
    <n v="28"/>
    <x v="6"/>
    <x v="3"/>
    <n v="1"/>
  </r>
  <r>
    <x v="47"/>
    <s v="SK Billard Centrum Praha"/>
    <n v="22"/>
    <x v="15"/>
    <x v="2"/>
    <n v="1"/>
  </r>
  <r>
    <x v="47"/>
    <s v="SK Billard Centrum Praha"/>
    <n v="25"/>
    <x v="15"/>
    <x v="3"/>
    <n v="1"/>
  </r>
  <r>
    <x v="48"/>
    <s v="SK Delta Billiard Brno"/>
    <n v="18"/>
    <x v="1"/>
    <x v="0"/>
    <n v="1"/>
  </r>
  <r>
    <x v="48"/>
    <s v="SK Delta Billiard Brno"/>
    <n v="24"/>
    <x v="2"/>
    <x v="0"/>
    <n v="1"/>
  </r>
  <r>
    <x v="48"/>
    <s v="SK Delta Billiard Brno"/>
    <n v="28"/>
    <x v="4"/>
    <x v="0"/>
    <n v="1"/>
  </r>
  <r>
    <x v="48"/>
    <s v="SK Delta Billiard Brno"/>
    <n v="32"/>
    <x v="0"/>
    <x v="0"/>
    <n v="1"/>
  </r>
  <r>
    <x v="49"/>
    <s v="Blue-Point Praha"/>
    <n v="1"/>
    <x v="23"/>
    <x v="1"/>
    <n v="16"/>
  </r>
  <r>
    <x v="49"/>
    <s v="Billard Centrum Praha"/>
    <n v="1"/>
    <x v="7"/>
    <x v="1"/>
    <n v="16"/>
  </r>
  <r>
    <x v="49"/>
    <s v="BillardCentrumPraha"/>
    <n v="1"/>
    <x v="10"/>
    <x v="2"/>
    <n v="16"/>
  </r>
  <r>
    <x v="49"/>
    <s v="BillardCentrumPraha"/>
    <n v="1"/>
    <x v="10"/>
    <x v="3"/>
    <n v="16"/>
  </r>
  <r>
    <x v="49"/>
    <s v="BillardCentrumPraha"/>
    <n v="1"/>
    <x v="10"/>
    <x v="0"/>
    <n v="16"/>
  </r>
  <r>
    <x v="49"/>
    <s v="BillardCentrumPraha"/>
    <n v="1"/>
    <x v="10"/>
    <x v="1"/>
    <n v="16"/>
  </r>
  <r>
    <x v="49"/>
    <s v="BillardCentrumPraha"/>
    <n v="1"/>
    <x v="16"/>
    <x v="1"/>
    <n v="16"/>
  </r>
  <r>
    <x v="49"/>
    <s v="MPC Pardubice z.s."/>
    <n v="1"/>
    <x v="9"/>
    <x v="2"/>
    <n v="16"/>
  </r>
  <r>
    <x v="49"/>
    <s v="MPC Pardubice z.s."/>
    <n v="1"/>
    <x v="9"/>
    <x v="3"/>
    <n v="16"/>
  </r>
  <r>
    <x v="49"/>
    <s v="MPC Pardubice z.s."/>
    <n v="1"/>
    <x v="9"/>
    <x v="0"/>
    <n v="16"/>
  </r>
  <r>
    <x v="49"/>
    <s v="MPC Pardubice z.s."/>
    <n v="1"/>
    <x v="15"/>
    <x v="2"/>
    <n v="16"/>
  </r>
  <r>
    <x v="49"/>
    <s v="MPC Pardubice z.s."/>
    <n v="1"/>
    <x v="15"/>
    <x v="0"/>
    <n v="16"/>
  </r>
  <r>
    <x v="49"/>
    <s v="MPC Pardubice z.s."/>
    <n v="1"/>
    <x v="15"/>
    <x v="1"/>
    <n v="16"/>
  </r>
  <r>
    <x v="49"/>
    <s v="MPC Pardubice z.s."/>
    <n v="1"/>
    <x v="14"/>
    <x v="0"/>
    <n v="16"/>
  </r>
  <r>
    <x v="49"/>
    <s v="SK Delta Billiard Brno"/>
    <n v="1"/>
    <x v="6"/>
    <x v="1"/>
    <n v="16"/>
  </r>
  <r>
    <x v="49"/>
    <s v="Blue-Point Praha"/>
    <n v="2"/>
    <x v="21"/>
    <x v="1"/>
    <n v="8"/>
  </r>
  <r>
    <x v="49"/>
    <s v="Blue-Point Praha"/>
    <n v="2"/>
    <x v="17"/>
    <x v="1"/>
    <n v="8"/>
  </r>
  <r>
    <x v="49"/>
    <s v="Blue-Point Praha"/>
    <n v="2"/>
    <x v="23"/>
    <x v="2"/>
    <n v="8"/>
  </r>
  <r>
    <x v="49"/>
    <s v="Blue-Point Praha"/>
    <n v="2"/>
    <x v="18"/>
    <x v="3"/>
    <n v="8"/>
  </r>
  <r>
    <x v="49"/>
    <s v="Blue-Point Praha"/>
    <n v="2"/>
    <x v="18"/>
    <x v="1"/>
    <n v="8"/>
  </r>
  <r>
    <x v="49"/>
    <s v="Billard Centrum Praha"/>
    <n v="2"/>
    <x v="7"/>
    <x v="0"/>
    <n v="8"/>
  </r>
  <r>
    <x v="49"/>
    <s v="MPC Pardubice z.s."/>
    <n v="2"/>
    <x v="14"/>
    <x v="3"/>
    <n v="8"/>
  </r>
  <r>
    <x v="49"/>
    <s v="MPC Pardubice z.s."/>
    <n v="2"/>
    <x v="14"/>
    <x v="1"/>
    <n v="8"/>
  </r>
  <r>
    <x v="49"/>
    <s v="Blue-Point Praha"/>
    <n v="3"/>
    <x v="23"/>
    <x v="3"/>
    <n v="4"/>
  </r>
  <r>
    <x v="49"/>
    <s v="BillardCentrumPraha"/>
    <n v="3"/>
    <x v="16"/>
    <x v="0"/>
    <n v="4"/>
  </r>
  <r>
    <x v="49"/>
    <s v="MPC Pardubice z.s."/>
    <n v="3"/>
    <x v="9"/>
    <x v="1"/>
    <n v="4"/>
  </r>
  <r>
    <x v="49"/>
    <s v="MPC Pardubice z.s."/>
    <n v="3"/>
    <x v="3"/>
    <x v="2"/>
    <n v="4"/>
  </r>
  <r>
    <x v="49"/>
    <s v="MPC Pardubice z.s."/>
    <n v="3"/>
    <x v="3"/>
    <x v="0"/>
    <n v="4"/>
  </r>
  <r>
    <x v="49"/>
    <s v="MPC Pardubice z.s."/>
    <n v="3"/>
    <x v="0"/>
    <x v="0"/>
    <n v="4"/>
  </r>
  <r>
    <x v="49"/>
    <s v="SK Delta Billiard Brno"/>
    <n v="3"/>
    <x v="6"/>
    <x v="2"/>
    <n v="4"/>
  </r>
  <r>
    <x v="49"/>
    <s v="SK Delta Billiard Brno"/>
    <n v="3"/>
    <x v="6"/>
    <x v="3"/>
    <n v="4"/>
  </r>
  <r>
    <x v="49"/>
    <s v="SK Delta Billiard Brno"/>
    <n v="3"/>
    <x v="6"/>
    <x v="0"/>
    <n v="4"/>
  </r>
  <r>
    <x v="49"/>
    <s v="Blue-Point Praha"/>
    <n v="4"/>
    <x v="27"/>
    <x v="2"/>
    <n v="4"/>
  </r>
  <r>
    <x v="49"/>
    <s v="Blue-Point Praha"/>
    <n v="4"/>
    <x v="27"/>
    <x v="3"/>
    <n v="4"/>
  </r>
  <r>
    <x v="49"/>
    <s v="MPC Pardubice z.s."/>
    <n v="4"/>
    <x v="2"/>
    <x v="0"/>
    <n v="4"/>
  </r>
  <r>
    <x v="49"/>
    <s v="MPC Pardubice z.s."/>
    <n v="4"/>
    <x v="2"/>
    <x v="1"/>
    <n v="4"/>
  </r>
  <r>
    <x v="49"/>
    <s v="MPC Pardubice z.s."/>
    <n v="4"/>
    <x v="1"/>
    <x v="0"/>
    <n v="4"/>
  </r>
  <r>
    <x v="49"/>
    <s v="Blue-Point Praha"/>
    <n v="5"/>
    <x v="19"/>
    <x v="1"/>
    <n v="2"/>
  </r>
  <r>
    <x v="49"/>
    <s v="Blue-Point Praha"/>
    <n v="5"/>
    <x v="22"/>
    <x v="3"/>
    <n v="2"/>
  </r>
  <r>
    <x v="49"/>
    <s v="Blue - Point Praha"/>
    <n v="5"/>
    <x v="18"/>
    <x v="2"/>
    <n v="2"/>
  </r>
  <r>
    <x v="49"/>
    <s v="Billard Centrum Praha"/>
    <n v="5"/>
    <x v="7"/>
    <x v="3"/>
    <n v="2"/>
  </r>
  <r>
    <x v="49"/>
    <s v="MPC Pardubice z.s."/>
    <n v="5"/>
    <x v="3"/>
    <x v="3"/>
    <n v="2"/>
  </r>
  <r>
    <x v="49"/>
    <s v="MPC Pardubice z.s."/>
    <n v="5"/>
    <x v="0"/>
    <x v="3"/>
    <n v="2"/>
  </r>
  <r>
    <x v="49"/>
    <s v="MPC Pardubice z.s."/>
    <n v="5"/>
    <x v="0"/>
    <x v="1"/>
    <n v="2"/>
  </r>
  <r>
    <x v="49"/>
    <s v="MPC Pardubice z.s."/>
    <n v="5"/>
    <x v="5"/>
    <x v="3"/>
    <n v="2"/>
  </r>
  <r>
    <x v="49"/>
    <s v="Blue-Point Praha"/>
    <n v="6"/>
    <x v="19"/>
    <x v="2"/>
    <n v="2"/>
  </r>
  <r>
    <x v="49"/>
    <s v="Blue-Point Praha"/>
    <n v="6"/>
    <x v="27"/>
    <x v="1"/>
    <n v="2"/>
  </r>
  <r>
    <x v="49"/>
    <s v="Blue-Point Praha"/>
    <n v="6"/>
    <x v="22"/>
    <x v="1"/>
    <n v="2"/>
  </r>
  <r>
    <x v="49"/>
    <s v="BillardCentrumPraha"/>
    <n v="6"/>
    <x v="16"/>
    <x v="2"/>
    <n v="2"/>
  </r>
  <r>
    <x v="49"/>
    <s v="MPC Pardubice z.s."/>
    <n v="6"/>
    <x v="1"/>
    <x v="3"/>
    <n v="2"/>
  </r>
  <r>
    <x v="49"/>
    <s v="Blue-Point Praha"/>
    <n v="7"/>
    <x v="12"/>
    <x v="1"/>
    <n v="2"/>
  </r>
  <r>
    <x v="49"/>
    <s v="Blue-Point Praha"/>
    <n v="7"/>
    <x v="17"/>
    <x v="2"/>
    <n v="2"/>
  </r>
  <r>
    <x v="49"/>
    <s v="Blue-Point Praha"/>
    <n v="7"/>
    <x v="17"/>
    <x v="3"/>
    <n v="2"/>
  </r>
  <r>
    <x v="49"/>
    <s v="Billard Centrum Praha"/>
    <n v="7"/>
    <x v="8"/>
    <x v="3"/>
    <n v="2"/>
  </r>
  <r>
    <x v="49"/>
    <s v="Billard Centrum Praha"/>
    <n v="7"/>
    <x v="7"/>
    <x v="2"/>
    <n v="2"/>
  </r>
  <r>
    <x v="49"/>
    <s v="MPC Pardubice z.s."/>
    <n v="7"/>
    <x v="14"/>
    <x v="2"/>
    <n v="2"/>
  </r>
  <r>
    <x v="49"/>
    <s v="MPC Pardubice z.s."/>
    <n v="9"/>
    <x v="15"/>
    <x v="3"/>
    <n v="1"/>
  </r>
  <r>
    <x v="49"/>
    <s v="MPC Pardubice z.s."/>
    <n v="9"/>
    <x v="3"/>
    <x v="1"/>
    <n v="1"/>
  </r>
  <r>
    <x v="49"/>
    <s v="MPC Pardubice z.s."/>
    <n v="9"/>
    <x v="0"/>
    <x v="2"/>
    <n v="1"/>
  </r>
  <r>
    <x v="49"/>
    <s v="Blue-Point Praha"/>
    <n v="10"/>
    <x v="11"/>
    <x v="3"/>
    <n v="1"/>
  </r>
  <r>
    <x v="49"/>
    <s v="Blue-Point Praha"/>
    <n v="10"/>
    <x v="21"/>
    <x v="2"/>
    <n v="1"/>
  </r>
  <r>
    <x v="49"/>
    <s v="Billard Centrum Praha"/>
    <n v="10"/>
    <x v="8"/>
    <x v="0"/>
    <n v="1"/>
  </r>
  <r>
    <x v="49"/>
    <s v="Billard Centrum Praha"/>
    <n v="10"/>
    <x v="8"/>
    <x v="1"/>
    <n v="1"/>
  </r>
  <r>
    <x v="49"/>
    <s v="MPC Pardubice z.s."/>
    <n v="10"/>
    <x v="1"/>
    <x v="1"/>
    <n v="1"/>
  </r>
  <r>
    <x v="49"/>
    <s v="Blue-Point Praha"/>
    <n v="11"/>
    <x v="22"/>
    <x v="2"/>
    <n v="1"/>
  </r>
  <r>
    <x v="49"/>
    <s v="MPC Pardubice z.s."/>
    <n v="13"/>
    <x v="2"/>
    <x v="3"/>
    <n v="1"/>
  </r>
  <r>
    <x v="49"/>
    <s v="Blue-Point Praha"/>
    <n v="15"/>
    <x v="19"/>
    <x v="3"/>
    <n v="1"/>
  </r>
  <r>
    <x v="49"/>
    <s v="Billard Centrum Praha"/>
    <n v="15"/>
    <x v="8"/>
    <x v="2"/>
    <n v="1"/>
  </r>
  <r>
    <x v="49"/>
    <s v="MPC Pardubice z.s."/>
    <n v="17"/>
    <x v="2"/>
    <x v="2"/>
    <n v="1"/>
  </r>
  <r>
    <x v="49"/>
    <s v="MPC Pardubice z.s."/>
    <n v="24"/>
    <x v="4"/>
    <x v="2"/>
    <n v="1"/>
  </r>
  <r>
    <x v="50"/>
    <s v="MPC Pardubice z.s."/>
    <n v="13"/>
    <x v="9"/>
    <x v="2"/>
    <n v="1"/>
  </r>
  <r>
    <x v="50"/>
    <s v="MPC Pardubice z.s."/>
    <n v="15"/>
    <x v="9"/>
    <x v="0"/>
    <n v="1"/>
  </r>
  <r>
    <x v="50"/>
    <s v="MPC Pardubice z.s."/>
    <n v="16"/>
    <x v="6"/>
    <x v="3"/>
    <n v="1"/>
  </r>
  <r>
    <x v="50"/>
    <s v="MPC Pardubice z.s."/>
    <n v="20"/>
    <x v="3"/>
    <x v="2"/>
    <n v="1"/>
  </r>
  <r>
    <x v="50"/>
    <s v="MPC Pardubice z.s."/>
    <n v="23"/>
    <x v="14"/>
    <x v="0"/>
    <n v="1"/>
  </r>
  <r>
    <x v="50"/>
    <s v="MPC Pardubice z.s."/>
    <n v="26"/>
    <x v="14"/>
    <x v="3"/>
    <n v="1"/>
  </r>
  <r>
    <x v="50"/>
    <s v="MPC Pardubice z.s."/>
    <n v="28"/>
    <x v="4"/>
    <x v="1"/>
    <n v="1"/>
  </r>
  <r>
    <x v="50"/>
    <s v="MPC Pardubice z.s."/>
    <n v="32"/>
    <x v="9"/>
    <x v="3"/>
    <n v="1"/>
  </r>
  <r>
    <x v="50"/>
    <s v="MPC Pardubice z.s."/>
    <n v="32"/>
    <x v="4"/>
    <x v="0"/>
    <n v="1"/>
  </r>
  <r>
    <x v="51"/>
    <s v="Billiard Stars"/>
    <n v="2"/>
    <x v="5"/>
    <x v="3"/>
    <n v="8"/>
  </r>
  <r>
    <x v="51"/>
    <s v="Billiardový klub Bio-Systém Plzeň z.s."/>
    <n v="3"/>
    <x v="1"/>
    <x v="3"/>
    <n v="4"/>
  </r>
  <r>
    <x v="51"/>
    <s v="Billiardový klub Bio-Systém Plzeň z.s."/>
    <n v="3"/>
    <x v="1"/>
    <x v="1"/>
    <n v="4"/>
  </r>
  <r>
    <x v="51"/>
    <s v="Billiard Stars"/>
    <n v="5"/>
    <x v="5"/>
    <x v="2"/>
    <n v="2"/>
  </r>
  <r>
    <x v="51"/>
    <s v="Billiardový klub Bio-Systém Plzeň z.s."/>
    <n v="5"/>
    <x v="1"/>
    <x v="2"/>
    <n v="2"/>
  </r>
  <r>
    <x v="51"/>
    <s v="Billiardový klub Bio-Systém Plzeň z.s."/>
    <n v="7"/>
    <x v="4"/>
    <x v="0"/>
    <n v="2"/>
  </r>
  <r>
    <x v="51"/>
    <s v="Billiardový klub Bio-Systém Plzeň z.s."/>
    <n v="9"/>
    <x v="1"/>
    <x v="0"/>
    <n v="1"/>
  </r>
  <r>
    <x v="51"/>
    <s v="Billiardový klub Bio-Systém Plzeň z.s."/>
    <n v="9"/>
    <x v="6"/>
    <x v="1"/>
    <n v="1"/>
  </r>
  <r>
    <x v="51"/>
    <s v="Billiardový klub Bio-Systém Plzeň z.s."/>
    <n v="11"/>
    <x v="4"/>
    <x v="2"/>
    <n v="1"/>
  </r>
  <r>
    <x v="51"/>
    <s v="Billiardový klub Bio-Systém Plzeň z.s."/>
    <n v="14"/>
    <x v="6"/>
    <x v="3"/>
    <n v="1"/>
  </r>
  <r>
    <x v="51"/>
    <s v="Billiardový klub Bio-Systém Plzeň z.s."/>
    <n v="17"/>
    <x v="6"/>
    <x v="0"/>
    <n v="1"/>
  </r>
  <r>
    <x v="52"/>
    <s v="Harlequin Roudnice"/>
    <n v="1"/>
    <x v="17"/>
    <x v="2"/>
    <n v="16"/>
  </r>
  <r>
    <x v="52"/>
    <s v="Harlequin Roudnice"/>
    <n v="1"/>
    <x v="17"/>
    <x v="3"/>
    <n v="16"/>
  </r>
  <r>
    <x v="52"/>
    <s v="Harlequin Roudnice"/>
    <n v="1"/>
    <x v="17"/>
    <x v="1"/>
    <n v="16"/>
  </r>
  <r>
    <x v="52"/>
    <s v="Harlequ´in Roudnice"/>
    <n v="1"/>
    <x v="23"/>
    <x v="2"/>
    <n v="16"/>
  </r>
  <r>
    <x v="52"/>
    <s v="Harlequin Roudnice n/L."/>
    <n v="1"/>
    <x v="7"/>
    <x v="0"/>
    <n v="16"/>
  </r>
  <r>
    <x v="52"/>
    <s v="Harlequ´in Roudnice"/>
    <n v="2"/>
    <x v="19"/>
    <x v="1"/>
    <n v="8"/>
  </r>
  <r>
    <x v="52"/>
    <s v="Harlequin Roudnice"/>
    <n v="2"/>
    <x v="27"/>
    <x v="2"/>
    <n v="8"/>
  </r>
  <r>
    <x v="52"/>
    <s v="Harlequin Roudnice"/>
    <n v="2"/>
    <x v="27"/>
    <x v="3"/>
    <n v="8"/>
  </r>
  <r>
    <x v="52"/>
    <s v="Harlequin Roudnice"/>
    <n v="2"/>
    <x v="22"/>
    <x v="2"/>
    <n v="8"/>
  </r>
  <r>
    <x v="52"/>
    <s v="Harlequ´in Roudnice n.L."/>
    <n v="2"/>
    <x v="8"/>
    <x v="1"/>
    <n v="8"/>
  </r>
  <r>
    <x v="52"/>
    <s v="Harlequin Roudnice n/L."/>
    <n v="2"/>
    <x v="7"/>
    <x v="1"/>
    <n v="8"/>
  </r>
  <r>
    <x v="52"/>
    <s v="Harlequ´in Roudnice"/>
    <n v="3"/>
    <x v="11"/>
    <x v="2"/>
    <n v="4"/>
  </r>
  <r>
    <x v="52"/>
    <s v="Harlequ´in Roudnice"/>
    <n v="3"/>
    <x v="21"/>
    <x v="1"/>
    <n v="4"/>
  </r>
  <r>
    <x v="52"/>
    <s v="Harlequ´in Roudnice n/L."/>
    <n v="3"/>
    <x v="18"/>
    <x v="3"/>
    <n v="4"/>
  </r>
  <r>
    <x v="52"/>
    <s v="Harlequ´in Roudnice n.L."/>
    <n v="3"/>
    <x v="18"/>
    <x v="1"/>
    <n v="4"/>
  </r>
  <r>
    <x v="52"/>
    <s v="Harlequ´in Roudnice n.L."/>
    <n v="3"/>
    <x v="8"/>
    <x v="2"/>
    <n v="4"/>
  </r>
  <r>
    <x v="52"/>
    <s v="Harlequin Roudnice n/L."/>
    <n v="3"/>
    <x v="7"/>
    <x v="2"/>
    <n v="4"/>
  </r>
  <r>
    <x v="52"/>
    <s v="Harlequ´in Roudnice"/>
    <n v="4"/>
    <x v="19"/>
    <x v="2"/>
    <n v="4"/>
  </r>
  <r>
    <x v="52"/>
    <s v="Harlequ´in Roudnice"/>
    <n v="5"/>
    <x v="21"/>
    <x v="2"/>
    <n v="2"/>
  </r>
  <r>
    <x v="52"/>
    <s v="Harlequin Roudnice"/>
    <n v="5"/>
    <x v="27"/>
    <x v="1"/>
    <n v="2"/>
  </r>
  <r>
    <x v="52"/>
    <s v="Harlequin Roudnice"/>
    <n v="5"/>
    <x v="22"/>
    <x v="1"/>
    <n v="2"/>
  </r>
  <r>
    <x v="52"/>
    <s v="Harlequ´in Roudnice"/>
    <n v="5"/>
    <x v="23"/>
    <x v="3"/>
    <n v="2"/>
  </r>
  <r>
    <x v="52"/>
    <s v="Harlequ´in Roudnice"/>
    <n v="5"/>
    <x v="23"/>
    <x v="1"/>
    <n v="2"/>
  </r>
  <r>
    <x v="52"/>
    <s v="Harlequ´in Roudnice"/>
    <n v="6"/>
    <x v="25"/>
    <x v="3"/>
    <n v="2"/>
  </r>
  <r>
    <x v="52"/>
    <s v="Harlequ´in Roudnice"/>
    <n v="6"/>
    <x v="21"/>
    <x v="3"/>
    <n v="2"/>
  </r>
  <r>
    <x v="52"/>
    <s v="Harlequin Roudnice n/L."/>
    <n v="6"/>
    <x v="8"/>
    <x v="3"/>
    <n v="2"/>
  </r>
  <r>
    <x v="52"/>
    <s v="Harlequin Roudnice n/L."/>
    <n v="6"/>
    <x v="7"/>
    <x v="3"/>
    <n v="2"/>
  </r>
  <r>
    <x v="52"/>
    <s v="Harlequ´in Roudnice"/>
    <n v="7"/>
    <x v="25"/>
    <x v="2"/>
    <n v="2"/>
  </r>
  <r>
    <x v="52"/>
    <s v="Harlequ´in Roudnice n/L."/>
    <n v="7"/>
    <x v="18"/>
    <x v="2"/>
    <n v="2"/>
  </r>
  <r>
    <x v="52"/>
    <s v="Harlequ´in Roudnice"/>
    <n v="8"/>
    <x v="11"/>
    <x v="1"/>
    <n v="2"/>
  </r>
  <r>
    <x v="52"/>
    <s v="Harlequ´in Roudnice"/>
    <n v="9"/>
    <x v="12"/>
    <x v="3"/>
    <n v="1"/>
  </r>
  <r>
    <x v="52"/>
    <s v="Harlequin Roudnice"/>
    <n v="9"/>
    <x v="22"/>
    <x v="3"/>
    <n v="1"/>
  </r>
  <r>
    <x v="52"/>
    <s v="Harlequ´in Roudnice"/>
    <n v="10"/>
    <x v="13"/>
    <x v="2"/>
    <n v="1"/>
  </r>
  <r>
    <x v="52"/>
    <s v="Harlequ´in Roudnice"/>
    <n v="11"/>
    <x v="19"/>
    <x v="3"/>
    <n v="1"/>
  </r>
  <r>
    <x v="52"/>
    <s v="Harlequ´in Roudnice"/>
    <n v="15"/>
    <x v="11"/>
    <x v="3"/>
    <n v="1"/>
  </r>
  <r>
    <x v="52"/>
    <s v="Harlequ´in Roudnice n.L."/>
    <n v="19"/>
    <x v="8"/>
    <x v="0"/>
    <n v="1"/>
  </r>
  <r>
    <x v="53"/>
    <s v="Harlequ´in Praha"/>
    <n v="7"/>
    <x v="23"/>
    <x v="1"/>
    <n v="2"/>
  </r>
  <r>
    <x v="53"/>
    <s v="Harlequ´inPraha"/>
    <n v="7"/>
    <x v="16"/>
    <x v="2"/>
    <n v="2"/>
  </r>
  <r>
    <x v="53"/>
    <s v="HarlequinPraha"/>
    <n v="8"/>
    <x v="16"/>
    <x v="1"/>
    <n v="2"/>
  </r>
  <r>
    <x v="53"/>
    <s v="BC Harlequin Praha"/>
    <n v="8"/>
    <x v="15"/>
    <x v="0"/>
    <n v="2"/>
  </r>
  <r>
    <x v="53"/>
    <s v="Harlequ´in Praha"/>
    <n v="10"/>
    <x v="8"/>
    <x v="2"/>
    <n v="1"/>
  </r>
  <r>
    <x v="53"/>
    <s v="BC Harlequin Praha"/>
    <n v="11"/>
    <x v="15"/>
    <x v="1"/>
    <n v="1"/>
  </r>
  <r>
    <x v="53"/>
    <s v="Sportovní klub Harlequin Praha z.s."/>
    <n v="11"/>
    <x v="4"/>
    <x v="0"/>
    <n v="1"/>
  </r>
  <r>
    <x v="53"/>
    <s v="Harlequ´in Praha"/>
    <n v="12"/>
    <x v="18"/>
    <x v="3"/>
    <n v="1"/>
  </r>
  <r>
    <x v="53"/>
    <s v="Harlequ´in Praha"/>
    <n v="12"/>
    <x v="8"/>
    <x v="1"/>
    <n v="1"/>
  </r>
  <r>
    <x v="53"/>
    <s v="Sportovní klub Harlequin Praha z.s."/>
    <n v="12"/>
    <x v="1"/>
    <x v="2"/>
    <n v="1"/>
  </r>
  <r>
    <x v="53"/>
    <s v="BC Harlequin Praha"/>
    <n v="13"/>
    <x v="15"/>
    <x v="3"/>
    <n v="1"/>
  </r>
  <r>
    <x v="53"/>
    <s v="BC Harlequin Praha"/>
    <n v="13"/>
    <x v="2"/>
    <x v="1"/>
    <n v="1"/>
  </r>
  <r>
    <x v="53"/>
    <s v="Harlequ´inPraha"/>
    <n v="14"/>
    <x v="16"/>
    <x v="0"/>
    <n v="1"/>
  </r>
  <r>
    <x v="53"/>
    <s v="BC Harlequ´in Praha"/>
    <n v="15"/>
    <x v="7"/>
    <x v="2"/>
    <n v="1"/>
  </r>
  <r>
    <x v="53"/>
    <s v="Harlequ´inPraha"/>
    <n v="15"/>
    <x v="10"/>
    <x v="2"/>
    <n v="1"/>
  </r>
  <r>
    <x v="53"/>
    <s v="BC Harlequin Praha"/>
    <n v="15"/>
    <x v="15"/>
    <x v="2"/>
    <n v="1"/>
  </r>
  <r>
    <x v="53"/>
    <s v="BC Harlequin Praha"/>
    <n v="15"/>
    <x v="5"/>
    <x v="2"/>
    <n v="1"/>
  </r>
  <r>
    <x v="53"/>
    <s v="Harlequ´in Praha"/>
    <n v="16"/>
    <x v="8"/>
    <x v="0"/>
    <n v="1"/>
  </r>
  <r>
    <x v="53"/>
    <s v="BC Harlequ´in Praha"/>
    <n v="17"/>
    <x v="7"/>
    <x v="3"/>
    <n v="1"/>
  </r>
  <r>
    <x v="53"/>
    <s v="BC Harlequ´in Praha"/>
    <n v="19"/>
    <x v="8"/>
    <x v="3"/>
    <n v="1"/>
  </r>
  <r>
    <x v="53"/>
    <s v="Harlequ´inPraha"/>
    <n v="19"/>
    <x v="10"/>
    <x v="0"/>
    <n v="1"/>
  </r>
  <r>
    <x v="53"/>
    <s v="BC Harlequin Praha"/>
    <n v="19"/>
    <x v="0"/>
    <x v="0"/>
    <n v="1"/>
  </r>
  <r>
    <x v="53"/>
    <s v="Sportovní klub Harlequin Praha z.s."/>
    <n v="19"/>
    <x v="1"/>
    <x v="1"/>
    <n v="1"/>
  </r>
  <r>
    <x v="53"/>
    <s v="Sportovní klub Harlequin Praha z.s."/>
    <n v="20"/>
    <x v="1"/>
    <x v="3"/>
    <n v="1"/>
  </r>
  <r>
    <x v="53"/>
    <s v="BC Harlequin Praha"/>
    <n v="21"/>
    <x v="14"/>
    <x v="1"/>
    <n v="1"/>
  </r>
  <r>
    <x v="53"/>
    <s v="BC Harlequin Praha"/>
    <n v="22"/>
    <x v="3"/>
    <x v="2"/>
    <n v="1"/>
  </r>
  <r>
    <x v="53"/>
    <s v="BC Harlequin Praha"/>
    <n v="23"/>
    <x v="0"/>
    <x v="3"/>
    <n v="1"/>
  </r>
  <r>
    <x v="53"/>
    <s v="BC Harlequin Praha"/>
    <n v="24"/>
    <x v="3"/>
    <x v="3"/>
    <n v="1"/>
  </r>
  <r>
    <x v="53"/>
    <s v="BC Harlequin Praha"/>
    <n v="25"/>
    <x v="2"/>
    <x v="2"/>
    <n v="1"/>
  </r>
  <r>
    <x v="53"/>
    <s v="Sportovní klub Harlequin Praha z.s."/>
    <n v="26"/>
    <x v="1"/>
    <x v="0"/>
    <n v="1"/>
  </r>
  <r>
    <x v="53"/>
    <s v="BC Harlequin Praha"/>
    <n v="29"/>
    <x v="3"/>
    <x v="0"/>
    <n v="1"/>
  </r>
  <r>
    <x v="53"/>
    <s v="Sportovní klub Harlequin Praha z.s."/>
    <n v="29"/>
    <x v="6"/>
    <x v="2"/>
    <n v="1"/>
  </r>
  <r>
    <x v="54"/>
    <s v="1. Billiardový Club Děčín, z. s."/>
    <n v="25"/>
    <x v="14"/>
    <x v="3"/>
    <n v="1"/>
  </r>
  <r>
    <x v="54"/>
    <s v="1. Billiardový Club Děčín, z. s."/>
    <n v="28"/>
    <x v="2"/>
    <x v="0"/>
    <n v="1"/>
  </r>
  <r>
    <x v="54"/>
    <s v="1. Billiardový Club Děčín, z. s."/>
    <n v="31"/>
    <x v="0"/>
    <x v="3"/>
    <n v="1"/>
  </r>
  <r>
    <x v="54"/>
    <s v="1. Billiardový Club Děčín, z. s."/>
    <n v="31"/>
    <x v="4"/>
    <x v="3"/>
    <n v="1"/>
  </r>
  <r>
    <x v="55"/>
    <s v="Balabuška Praha"/>
    <n v="15"/>
    <x v="18"/>
    <x v="3"/>
    <n v="1"/>
  </r>
  <r>
    <x v="56"/>
    <s v="Conven Praha"/>
    <n v="7"/>
    <x v="12"/>
    <x v="2"/>
    <n v="2"/>
  </r>
  <r>
    <x v="57"/>
    <s v="BC Balabuška Praha"/>
    <n v="8"/>
    <x v="25"/>
    <x v="3"/>
    <n v="2"/>
  </r>
  <r>
    <x v="58"/>
    <s v="SK Billard Centrum Praha, z.s."/>
    <n v="29"/>
    <x v="1"/>
    <x v="2"/>
    <n v="1"/>
  </r>
  <r>
    <x v="59"/>
    <s v="1. Karambol klub Chomutov"/>
    <n v="26"/>
    <x v="5"/>
    <x v="2"/>
    <n v="1"/>
  </r>
  <r>
    <x v="60"/>
    <s v="Balabuška Praha"/>
    <n v="1"/>
    <x v="22"/>
    <x v="3"/>
    <n v="16"/>
  </r>
  <r>
    <x v="60"/>
    <s v="Balabuška Praha"/>
    <n v="4"/>
    <x v="19"/>
    <x v="3"/>
    <n v="4"/>
  </r>
  <r>
    <x v="60"/>
    <s v="BC Balabuška Praha"/>
    <n v="6"/>
    <x v="15"/>
    <x v="3"/>
    <n v="2"/>
  </r>
  <r>
    <x v="60"/>
    <s v="Balabuška Praha"/>
    <n v="8"/>
    <x v="27"/>
    <x v="1"/>
    <n v="2"/>
  </r>
  <r>
    <x v="60"/>
    <s v="Balabuška Praha"/>
    <n v="9"/>
    <x v="7"/>
    <x v="0"/>
    <n v="1"/>
  </r>
  <r>
    <x v="60"/>
    <s v="Balabuška Praha"/>
    <n v="10"/>
    <x v="7"/>
    <x v="3"/>
    <n v="1"/>
  </r>
  <r>
    <x v="60"/>
    <s v="BalabuškaPraha"/>
    <n v="10"/>
    <x v="10"/>
    <x v="3"/>
    <n v="1"/>
  </r>
  <r>
    <x v="60"/>
    <s v="Balabuška Praha"/>
    <n v="11"/>
    <x v="19"/>
    <x v="2"/>
    <n v="1"/>
  </r>
  <r>
    <x v="60"/>
    <s v="Balabuška Praha"/>
    <n v="14"/>
    <x v="21"/>
    <x v="3"/>
    <n v="1"/>
  </r>
  <r>
    <x v="60"/>
    <s v="BC Balabuška Praha"/>
    <n v="16"/>
    <x v="9"/>
    <x v="0"/>
    <n v="1"/>
  </r>
  <r>
    <x v="60"/>
    <s v="BalabuškaPraha"/>
    <n v="21"/>
    <x v="10"/>
    <x v="0"/>
    <n v="1"/>
  </r>
  <r>
    <x v="60"/>
    <s v="BC Balabuška Praha"/>
    <n v="21"/>
    <x v="9"/>
    <x v="3"/>
    <n v="1"/>
  </r>
  <r>
    <x v="61"/>
    <s v="BC Harlequin Roudnice"/>
    <n v="14"/>
    <x v="12"/>
    <x v="3"/>
    <n v="1"/>
  </r>
  <r>
    <x v="61"/>
    <s v="BC Harlequin Roudnice"/>
    <n v="14"/>
    <x v="19"/>
    <x v="3"/>
    <n v="1"/>
  </r>
  <r>
    <x v="62"/>
    <s v="SK Billard Centrum Praha"/>
    <n v="7"/>
    <x v="2"/>
    <x v="0"/>
    <n v="2"/>
  </r>
  <r>
    <x v="62"/>
    <s v="MPC Pardubice z.s."/>
    <n v="8"/>
    <x v="6"/>
    <x v="0"/>
    <n v="2"/>
  </r>
  <r>
    <x v="62"/>
    <s v="MPC Pardubice z.s."/>
    <n v="10"/>
    <x v="6"/>
    <x v="3"/>
    <n v="1"/>
  </r>
  <r>
    <x v="62"/>
    <s v="SK Billard Centrum Praha"/>
    <n v="11"/>
    <x v="0"/>
    <x v="2"/>
    <n v="1"/>
  </r>
  <r>
    <x v="62"/>
    <s v="SK Billard Centrum Praha"/>
    <n v="13"/>
    <x v="14"/>
    <x v="2"/>
    <n v="1"/>
  </r>
  <r>
    <x v="62"/>
    <s v="MPC Pardubice z.s."/>
    <n v="13"/>
    <x v="6"/>
    <x v="2"/>
    <n v="1"/>
  </r>
  <r>
    <x v="62"/>
    <s v="BillardCentrumPraha"/>
    <n v="14"/>
    <x v="16"/>
    <x v="3"/>
    <n v="1"/>
  </r>
  <r>
    <x v="62"/>
    <s v="MPC Pardubice z.s."/>
    <n v="14"/>
    <x v="1"/>
    <x v="0"/>
    <n v="1"/>
  </r>
  <r>
    <x v="62"/>
    <s v="BillardCentrumPraha"/>
    <n v="18"/>
    <x v="16"/>
    <x v="0"/>
    <n v="1"/>
  </r>
  <r>
    <x v="62"/>
    <s v="SK Billard Centrum Praha"/>
    <n v="18"/>
    <x v="2"/>
    <x v="2"/>
    <n v="1"/>
  </r>
  <r>
    <x v="62"/>
    <s v="MPC Pardubice z.s."/>
    <n v="18"/>
    <x v="6"/>
    <x v="1"/>
    <n v="1"/>
  </r>
  <r>
    <x v="62"/>
    <s v="MPC Pardubice z.s."/>
    <n v="19"/>
    <x v="5"/>
    <x v="3"/>
    <n v="1"/>
  </r>
  <r>
    <x v="62"/>
    <s v="MPC Pardubice z.s."/>
    <n v="19"/>
    <x v="4"/>
    <x v="2"/>
    <n v="1"/>
  </r>
  <r>
    <x v="62"/>
    <s v="SK Billard Centrum Praha"/>
    <n v="20"/>
    <x v="14"/>
    <x v="0"/>
    <n v="1"/>
  </r>
  <r>
    <x v="62"/>
    <s v="SK Billard Centrum Praha"/>
    <n v="20"/>
    <x v="0"/>
    <x v="0"/>
    <n v="1"/>
  </r>
  <r>
    <x v="62"/>
    <s v="MPC Pardubice z.s."/>
    <n v="21"/>
    <x v="1"/>
    <x v="3"/>
    <n v="1"/>
  </r>
  <r>
    <x v="62"/>
    <s v="MPC Pardubice z.s."/>
    <n v="21"/>
    <x v="4"/>
    <x v="0"/>
    <n v="1"/>
  </r>
  <r>
    <x v="62"/>
    <s v="MPC Pardubice z.s."/>
    <n v="24"/>
    <x v="4"/>
    <x v="1"/>
    <n v="1"/>
  </r>
  <r>
    <x v="62"/>
    <s v="SK Billard Centrum Praha"/>
    <n v="25"/>
    <x v="0"/>
    <x v="3"/>
    <n v="1"/>
  </r>
  <r>
    <x v="62"/>
    <s v="SK Billard Centrum Praha"/>
    <n v="26"/>
    <x v="3"/>
    <x v="3"/>
    <n v="1"/>
  </r>
  <r>
    <x v="62"/>
    <s v="SK Billard Centrum Praha"/>
    <n v="27"/>
    <x v="2"/>
    <x v="1"/>
    <n v="1"/>
  </r>
  <r>
    <x v="62"/>
    <s v="MPC Pardubice z.s."/>
    <n v="29"/>
    <x v="1"/>
    <x v="1"/>
    <n v="1"/>
  </r>
  <r>
    <x v="62"/>
    <s v="MPC Pardubice z.s."/>
    <n v="29"/>
    <x v="4"/>
    <x v="3"/>
    <n v="1"/>
  </r>
  <r>
    <x v="63"/>
    <s v="Řipská Praha"/>
    <n v="1"/>
    <x v="18"/>
    <x v="3"/>
    <n v="16"/>
  </r>
  <r>
    <x v="63"/>
    <s v="Řipská Praha"/>
    <n v="1"/>
    <x v="8"/>
    <x v="3"/>
    <n v="16"/>
  </r>
  <r>
    <x v="63"/>
    <s v="Club Billiard Řipská Praha"/>
    <n v="1"/>
    <x v="14"/>
    <x v="2"/>
    <n v="16"/>
  </r>
  <r>
    <x v="63"/>
    <s v="Řipská Billiard club"/>
    <n v="1"/>
    <x v="3"/>
    <x v="2"/>
    <n v="16"/>
  </r>
  <r>
    <x v="63"/>
    <s v="Cadilac Kolín"/>
    <n v="2"/>
    <x v="17"/>
    <x v="3"/>
    <n v="8"/>
  </r>
  <r>
    <x v="63"/>
    <s v="Cadilac Kolín"/>
    <n v="3"/>
    <x v="17"/>
    <x v="1"/>
    <n v="4"/>
  </r>
  <r>
    <x v="63"/>
    <s v="ŘipskáPraha"/>
    <n v="3"/>
    <x v="10"/>
    <x v="2"/>
    <n v="4"/>
  </r>
  <r>
    <x v="63"/>
    <s v="ŘipskáPraha"/>
    <n v="3"/>
    <x v="16"/>
    <x v="1"/>
    <n v="4"/>
  </r>
  <r>
    <x v="63"/>
    <s v="Řipská Praha"/>
    <n v="4"/>
    <x v="18"/>
    <x v="2"/>
    <n v="4"/>
  </r>
  <r>
    <x v="63"/>
    <s v="ŘipskáPraha"/>
    <n v="4"/>
    <x v="10"/>
    <x v="1"/>
    <n v="4"/>
  </r>
  <r>
    <x v="63"/>
    <s v="Club Billiard Řipská Praha"/>
    <n v="4"/>
    <x v="9"/>
    <x v="1"/>
    <n v="4"/>
  </r>
  <r>
    <x v="63"/>
    <s v="ŘipskáPraha"/>
    <n v="5"/>
    <x v="16"/>
    <x v="0"/>
    <n v="2"/>
  </r>
  <r>
    <x v="63"/>
    <s v="Cadilac Kolín"/>
    <n v="6"/>
    <x v="17"/>
    <x v="2"/>
    <n v="2"/>
  </r>
  <r>
    <x v="63"/>
    <s v="Cadillac Kolín"/>
    <n v="6"/>
    <x v="23"/>
    <x v="2"/>
    <n v="2"/>
  </r>
  <r>
    <x v="63"/>
    <s v="Řipská Praha"/>
    <n v="6"/>
    <x v="8"/>
    <x v="2"/>
    <n v="2"/>
  </r>
  <r>
    <x v="63"/>
    <s v="Řipská Praha"/>
    <n v="6"/>
    <x v="8"/>
    <x v="0"/>
    <n v="2"/>
  </r>
  <r>
    <x v="63"/>
    <s v="ŘipskáPraha"/>
    <n v="6"/>
    <x v="10"/>
    <x v="3"/>
    <n v="2"/>
  </r>
  <r>
    <x v="63"/>
    <s v="Club Billiard Řipská Praha"/>
    <n v="6"/>
    <x v="9"/>
    <x v="2"/>
    <n v="2"/>
  </r>
  <r>
    <x v="63"/>
    <s v="Řipská Billiard club"/>
    <n v="6"/>
    <x v="3"/>
    <x v="0"/>
    <n v="2"/>
  </r>
  <r>
    <x v="63"/>
    <s v="Řipská Praha"/>
    <n v="7"/>
    <x v="18"/>
    <x v="1"/>
    <n v="2"/>
  </r>
  <r>
    <x v="63"/>
    <s v="Řipská Praha"/>
    <n v="7"/>
    <x v="7"/>
    <x v="3"/>
    <n v="2"/>
  </r>
  <r>
    <x v="63"/>
    <s v="Club Billiard Řipská Praha"/>
    <n v="7"/>
    <x v="9"/>
    <x v="0"/>
    <n v="2"/>
  </r>
  <r>
    <x v="63"/>
    <s v="Cadillac Kolín"/>
    <n v="8"/>
    <x v="23"/>
    <x v="1"/>
    <n v="2"/>
  </r>
  <r>
    <x v="63"/>
    <s v="Řipská Praha"/>
    <n v="8"/>
    <x v="8"/>
    <x v="1"/>
    <n v="2"/>
  </r>
  <r>
    <x v="63"/>
    <s v="Club Billiard Řipská Praha"/>
    <n v="8"/>
    <x v="14"/>
    <x v="3"/>
    <n v="2"/>
  </r>
  <r>
    <x v="63"/>
    <s v="Řipská Billiard club"/>
    <n v="8"/>
    <x v="2"/>
    <x v="2"/>
    <n v="2"/>
  </r>
  <r>
    <x v="63"/>
    <s v="Cadilac Kolín"/>
    <n v="9"/>
    <x v="22"/>
    <x v="2"/>
    <n v="1"/>
  </r>
  <r>
    <x v="63"/>
    <s v="Cadillac Kolín"/>
    <n v="9"/>
    <x v="23"/>
    <x v="3"/>
    <n v="1"/>
  </r>
  <r>
    <x v="63"/>
    <s v="Řipská Billiard club"/>
    <n v="9"/>
    <x v="2"/>
    <x v="3"/>
    <n v="1"/>
  </r>
  <r>
    <x v="63"/>
    <s v="Řipská Billiard club"/>
    <n v="9"/>
    <x v="2"/>
    <x v="1"/>
    <n v="1"/>
  </r>
  <r>
    <x v="63"/>
    <s v="Řipská Billiard club"/>
    <n v="10"/>
    <x v="0"/>
    <x v="1"/>
    <n v="1"/>
  </r>
  <r>
    <x v="63"/>
    <s v="Club Billiard Řipská Praha"/>
    <n v="11"/>
    <x v="9"/>
    <x v="3"/>
    <n v="1"/>
  </r>
  <r>
    <x v="63"/>
    <s v="Cadilac Kolín"/>
    <n v="12"/>
    <x v="19"/>
    <x v="2"/>
    <n v="1"/>
  </r>
  <r>
    <x v="63"/>
    <s v="Řipská Praha"/>
    <n v="12"/>
    <x v="7"/>
    <x v="2"/>
    <n v="1"/>
  </r>
  <r>
    <x v="63"/>
    <s v="Club Billiard Řipská Praha"/>
    <n v="12"/>
    <x v="14"/>
    <x v="0"/>
    <n v="1"/>
  </r>
  <r>
    <x v="63"/>
    <s v="Řipská Billiard club"/>
    <n v="12"/>
    <x v="3"/>
    <x v="1"/>
    <n v="1"/>
  </r>
  <r>
    <x v="63"/>
    <s v="Řipská Billiard club"/>
    <n v="16"/>
    <x v="0"/>
    <x v="3"/>
    <n v="1"/>
  </r>
  <r>
    <x v="63"/>
    <s v="Řipská Billiard club"/>
    <n v="18"/>
    <x v="3"/>
    <x v="3"/>
    <n v="1"/>
  </r>
  <r>
    <x v="63"/>
    <s v="Řipská Praha"/>
    <n v="19"/>
    <x v="7"/>
    <x v="0"/>
    <n v="1"/>
  </r>
  <r>
    <x v="64"/>
    <s v="MPC Pardubice z.s."/>
    <n v="8"/>
    <x v="6"/>
    <x v="3"/>
    <n v="2"/>
  </r>
  <r>
    <x v="64"/>
    <s v="MPC Pardubice z.s."/>
    <n v="16"/>
    <x v="1"/>
    <x v="0"/>
    <n v="1"/>
  </r>
  <r>
    <x v="64"/>
    <s v="MPC Pardubice z.s."/>
    <n v="20"/>
    <x v="0"/>
    <x v="1"/>
    <n v="1"/>
  </r>
  <r>
    <x v="64"/>
    <s v="MPC Pardubice z.s."/>
    <n v="28"/>
    <x v="0"/>
    <x v="0"/>
    <n v="1"/>
  </r>
  <r>
    <x v="64"/>
    <s v="MPC Pardubice z.s."/>
    <n v="28"/>
    <x v="5"/>
    <x v="3"/>
    <n v="1"/>
  </r>
  <r>
    <x v="64"/>
    <s v="MPC Pardubice z.s."/>
    <n v="30"/>
    <x v="5"/>
    <x v="2"/>
    <n v="1"/>
  </r>
  <r>
    <x v="65"/>
    <s v="BC Bar - Bar Beroun"/>
    <n v="30"/>
    <x v="14"/>
    <x v="3"/>
    <n v="1"/>
  </r>
  <r>
    <x v="65"/>
    <s v="BC Bar - Bar Beroun"/>
    <n v="30"/>
    <x v="14"/>
    <x v="0"/>
    <n v="1"/>
  </r>
  <r>
    <x v="65"/>
    <s v="Bar Bar Billiard Beroun z.s."/>
    <n v="31"/>
    <x v="3"/>
    <x v="3"/>
    <n v="1"/>
  </r>
  <r>
    <x v="66"/>
    <s v="SK Billard Centrum Praha"/>
    <n v="11"/>
    <x v="14"/>
    <x v="2"/>
    <n v="1"/>
  </r>
  <r>
    <x v="66"/>
    <s v="MPC Pardubice z.s."/>
    <n v="20"/>
    <x v="0"/>
    <x v="2"/>
    <n v="1"/>
  </r>
  <r>
    <x v="66"/>
    <s v="SK Billard Centrum Praha"/>
    <n v="21"/>
    <x v="3"/>
    <x v="1"/>
    <n v="1"/>
  </r>
  <r>
    <x v="66"/>
    <s v="MPC Pardubice z.s."/>
    <n v="26"/>
    <x v="0"/>
    <x v="0"/>
    <n v="1"/>
  </r>
  <r>
    <x v="66"/>
    <s v="SK Billard Centrum Praha"/>
    <n v="31"/>
    <x v="3"/>
    <x v="2"/>
    <n v="1"/>
  </r>
  <r>
    <x v="67"/>
    <s v="BCHarlequ´inPraha"/>
    <n v="6"/>
    <x v="16"/>
    <x v="0"/>
    <n v="2"/>
  </r>
  <r>
    <x v="67"/>
    <s v="Harlequ´inPraha"/>
    <n v="20"/>
    <x v="16"/>
    <x v="3"/>
    <n v="1"/>
  </r>
  <r>
    <x v="68"/>
    <s v="SK Delta Billiard Brno"/>
    <n v="24"/>
    <x v="14"/>
    <x v="0"/>
    <n v="1"/>
  </r>
  <r>
    <x v="69"/>
    <s v="Billard Centrum Praha"/>
    <n v="1"/>
    <x v="28"/>
    <x v="1"/>
    <n v="16"/>
  </r>
  <r>
    <x v="69"/>
    <s v="Balabuška Praha"/>
    <n v="1"/>
    <x v="11"/>
    <x v="3"/>
    <n v="16"/>
  </r>
  <r>
    <x v="69"/>
    <s v="Balabuška Praha"/>
    <n v="1"/>
    <x v="19"/>
    <x v="3"/>
    <n v="16"/>
  </r>
  <r>
    <x v="69"/>
    <s v="Billard Centrum Praha"/>
    <n v="1"/>
    <x v="18"/>
    <x v="1"/>
    <n v="16"/>
  </r>
  <r>
    <x v="69"/>
    <s v="Billard Centrum Praha"/>
    <n v="2"/>
    <x v="28"/>
    <x v="2"/>
    <n v="8"/>
  </r>
  <r>
    <x v="69"/>
    <s v="Billard Centrum Praha"/>
    <n v="2"/>
    <x v="28"/>
    <x v="3"/>
    <n v="8"/>
  </r>
  <r>
    <x v="69"/>
    <s v="Balabuška Praha"/>
    <n v="2"/>
    <x v="11"/>
    <x v="1"/>
    <n v="8"/>
  </r>
  <r>
    <x v="69"/>
    <s v="Billard Centrum Praha"/>
    <n v="2"/>
    <x v="8"/>
    <x v="2"/>
    <n v="8"/>
  </r>
  <r>
    <x v="69"/>
    <s v="Billard Centrum Praha"/>
    <n v="2"/>
    <x v="8"/>
    <x v="0"/>
    <n v="8"/>
  </r>
  <r>
    <x v="69"/>
    <s v="Billard Centrum Praha"/>
    <n v="2"/>
    <x v="7"/>
    <x v="3"/>
    <n v="8"/>
  </r>
  <r>
    <x v="69"/>
    <s v="Balabuška Praha"/>
    <n v="3"/>
    <x v="13"/>
    <x v="1"/>
    <n v="4"/>
  </r>
  <r>
    <x v="69"/>
    <s v="Balabuška Praha"/>
    <n v="3"/>
    <x v="27"/>
    <x v="2"/>
    <n v="4"/>
  </r>
  <r>
    <x v="69"/>
    <s v="Balabuška Praha"/>
    <n v="3"/>
    <x v="27"/>
    <x v="3"/>
    <n v="4"/>
  </r>
  <r>
    <x v="69"/>
    <s v="Balabuška Praha"/>
    <n v="3"/>
    <x v="22"/>
    <x v="1"/>
    <n v="4"/>
  </r>
  <r>
    <x v="69"/>
    <s v="Billard Centrum Praha"/>
    <n v="3"/>
    <x v="7"/>
    <x v="0"/>
    <n v="4"/>
  </r>
  <r>
    <x v="69"/>
    <s v="Billard Centrum Praha"/>
    <n v="3"/>
    <x v="7"/>
    <x v="1"/>
    <n v="4"/>
  </r>
  <r>
    <x v="69"/>
    <s v="BillardCentrumPraha"/>
    <n v="3"/>
    <x v="10"/>
    <x v="0"/>
    <n v="4"/>
  </r>
  <r>
    <x v="69"/>
    <s v="Balabuška Praha"/>
    <n v="4"/>
    <x v="20"/>
    <x v="2"/>
    <n v="4"/>
  </r>
  <r>
    <x v="69"/>
    <s v="Balabuška Praha"/>
    <n v="4"/>
    <x v="20"/>
    <x v="3"/>
    <n v="4"/>
  </r>
  <r>
    <x v="69"/>
    <s v="Balabuška Praha"/>
    <n v="4"/>
    <x v="11"/>
    <x v="2"/>
    <n v="4"/>
  </r>
  <r>
    <x v="69"/>
    <s v="Balabuška Praha"/>
    <n v="4"/>
    <x v="12"/>
    <x v="3"/>
    <n v="4"/>
  </r>
  <r>
    <x v="69"/>
    <s v="Balabuška Praha"/>
    <n v="4"/>
    <x v="12"/>
    <x v="1"/>
    <n v="4"/>
  </r>
  <r>
    <x v="69"/>
    <s v="Balabuška Praha"/>
    <n v="4"/>
    <x v="19"/>
    <x v="1"/>
    <n v="4"/>
  </r>
  <r>
    <x v="69"/>
    <s v="Balabuška Praha"/>
    <n v="4"/>
    <x v="21"/>
    <x v="3"/>
    <n v="4"/>
  </r>
  <r>
    <x v="69"/>
    <s v="BC Balabuška Praha"/>
    <n v="4"/>
    <x v="21"/>
    <x v="1"/>
    <n v="4"/>
  </r>
  <r>
    <x v="69"/>
    <s v="Balabuška Praha"/>
    <n v="4"/>
    <x v="27"/>
    <x v="1"/>
    <n v="4"/>
  </r>
  <r>
    <x v="69"/>
    <s v="Balabuška Praha"/>
    <n v="4"/>
    <x v="17"/>
    <x v="2"/>
    <n v="4"/>
  </r>
  <r>
    <x v="69"/>
    <s v="Balabuška Praha"/>
    <n v="5"/>
    <x v="13"/>
    <x v="3"/>
    <n v="2"/>
  </r>
  <r>
    <x v="69"/>
    <s v="Balabuška Praha"/>
    <n v="5"/>
    <x v="25"/>
    <x v="3"/>
    <n v="2"/>
  </r>
  <r>
    <x v="69"/>
    <s v="Balabuška Praha"/>
    <n v="5"/>
    <x v="12"/>
    <x v="2"/>
    <n v="2"/>
  </r>
  <r>
    <x v="69"/>
    <s v="Billard Centrum Praha"/>
    <n v="5"/>
    <x v="8"/>
    <x v="3"/>
    <n v="2"/>
  </r>
  <r>
    <x v="69"/>
    <s v="BillardCentrumPraha"/>
    <n v="5"/>
    <x v="16"/>
    <x v="3"/>
    <n v="2"/>
  </r>
  <r>
    <x v="69"/>
    <s v="BillardCentrumPraha"/>
    <n v="5"/>
    <x v="16"/>
    <x v="1"/>
    <n v="2"/>
  </r>
  <r>
    <x v="69"/>
    <s v="Balabuška Praha"/>
    <n v="6"/>
    <x v="25"/>
    <x v="2"/>
    <n v="2"/>
  </r>
  <r>
    <x v="69"/>
    <s v="Billard Centrum Praha"/>
    <n v="6"/>
    <x v="23"/>
    <x v="1"/>
    <n v="2"/>
  </r>
  <r>
    <x v="69"/>
    <s v="Billard Centrum Praha"/>
    <n v="6"/>
    <x v="8"/>
    <x v="1"/>
    <n v="2"/>
  </r>
  <r>
    <x v="69"/>
    <s v="Balabuška Praha"/>
    <n v="7"/>
    <x v="20"/>
    <x v="1"/>
    <n v="2"/>
  </r>
  <r>
    <x v="69"/>
    <s v="Balabuška Praha"/>
    <n v="7"/>
    <x v="13"/>
    <x v="2"/>
    <n v="2"/>
  </r>
  <r>
    <x v="69"/>
    <s v="Balabuška Praha"/>
    <n v="7"/>
    <x v="22"/>
    <x v="3"/>
    <n v="2"/>
  </r>
  <r>
    <x v="69"/>
    <s v="Billard Centrum Praha"/>
    <n v="7"/>
    <x v="18"/>
    <x v="3"/>
    <n v="2"/>
  </r>
  <r>
    <x v="69"/>
    <s v="Balabuška Praha"/>
    <n v="8"/>
    <x v="25"/>
    <x v="1"/>
    <n v="2"/>
  </r>
  <r>
    <x v="69"/>
    <s v="SK Billard Centrum Praha"/>
    <n v="8"/>
    <x v="9"/>
    <x v="1"/>
    <n v="2"/>
  </r>
  <r>
    <x v="69"/>
    <s v="Billard Centrum Praha"/>
    <n v="9"/>
    <x v="26"/>
    <x v="3"/>
    <n v="1"/>
  </r>
  <r>
    <x v="69"/>
    <s v="Balabuška Praha"/>
    <n v="9"/>
    <x v="19"/>
    <x v="2"/>
    <n v="1"/>
  </r>
  <r>
    <x v="69"/>
    <s v="Balabuška Praha"/>
    <n v="9"/>
    <x v="17"/>
    <x v="3"/>
    <n v="1"/>
  </r>
  <r>
    <x v="69"/>
    <s v="Billard Centrum Praha"/>
    <n v="10"/>
    <x v="18"/>
    <x v="2"/>
    <n v="1"/>
  </r>
  <r>
    <x v="69"/>
    <s v="BillardCentrumPraha"/>
    <n v="10"/>
    <x v="10"/>
    <x v="1"/>
    <n v="1"/>
  </r>
  <r>
    <x v="69"/>
    <s v="BillardCentrumPraha"/>
    <n v="11"/>
    <x v="16"/>
    <x v="2"/>
    <n v="1"/>
  </r>
  <r>
    <x v="69"/>
    <s v="Billard Centrum Praha"/>
    <n v="12"/>
    <x v="23"/>
    <x v="2"/>
    <n v="1"/>
  </r>
  <r>
    <x v="69"/>
    <s v="Balabuška Praha"/>
    <n v="13"/>
    <x v="21"/>
    <x v="2"/>
    <n v="1"/>
  </r>
  <r>
    <x v="69"/>
    <s v="Billard Centrum Praha"/>
    <n v="13"/>
    <x v="23"/>
    <x v="3"/>
    <n v="1"/>
  </r>
  <r>
    <x v="69"/>
    <s v="SK Billard Centrum Praha"/>
    <n v="13"/>
    <x v="9"/>
    <x v="3"/>
    <n v="1"/>
  </r>
  <r>
    <x v="69"/>
    <s v="BillardCentrumPraha"/>
    <n v="15"/>
    <x v="16"/>
    <x v="0"/>
    <n v="1"/>
  </r>
  <r>
    <x v="69"/>
    <s v="BillardCentrumPraha"/>
    <n v="17"/>
    <x v="10"/>
    <x v="3"/>
    <n v="1"/>
  </r>
  <r>
    <x v="69"/>
    <s v="BillardCentrumPraha"/>
    <n v="21"/>
    <x v="10"/>
    <x v="2"/>
    <n v="1"/>
  </r>
  <r>
    <x v="69"/>
    <s v="Billard Centrum Praha"/>
    <n v="22"/>
    <x v="7"/>
    <x v="2"/>
    <n v="1"/>
  </r>
  <r>
    <x v="70"/>
    <s v="Billiardový klub Bio-Systém Plzeň z.s."/>
    <n v="4"/>
    <x v="4"/>
    <x v="0"/>
    <n v="4"/>
  </r>
  <r>
    <x v="70"/>
    <s v="Billiardový klub Bio-Systém Plzeň z.s."/>
    <n v="9"/>
    <x v="4"/>
    <x v="2"/>
    <n v="1"/>
  </r>
  <r>
    <x v="70"/>
    <s v="Bio-Systém Plzeň z.s."/>
    <n v="11"/>
    <x v="2"/>
    <x v="0"/>
    <n v="1"/>
  </r>
  <r>
    <x v="70"/>
    <s v="Billiardový klub Bio-Systém Plzeň z.s."/>
    <n v="12"/>
    <x v="4"/>
    <x v="3"/>
    <n v="1"/>
  </r>
  <r>
    <x v="70"/>
    <s v="Billiardový klub Bio-Systém Plzeň z.s."/>
    <n v="15"/>
    <x v="5"/>
    <x v="3"/>
    <n v="1"/>
  </r>
  <r>
    <x v="70"/>
    <s v="Bio-Systém Plzeň z.s."/>
    <n v="16"/>
    <x v="2"/>
    <x v="2"/>
    <n v="1"/>
  </r>
  <r>
    <x v="70"/>
    <s v="Bio-Systém Plzeň z.s."/>
    <n v="16"/>
    <x v="2"/>
    <x v="1"/>
    <n v="1"/>
  </r>
  <r>
    <x v="70"/>
    <s v="Billiardový klub Bio-Systém Plzeň z.s."/>
    <n v="18"/>
    <x v="5"/>
    <x v="2"/>
    <n v="1"/>
  </r>
  <r>
    <x v="70"/>
    <s v="Billiardový klub Bio-Systém Plzeň z.s."/>
    <n v="19"/>
    <x v="15"/>
    <x v="2"/>
    <n v="1"/>
  </r>
  <r>
    <x v="70"/>
    <s v="Billiardový klub Bio-Systém Plzeň z.s."/>
    <n v="22"/>
    <x v="0"/>
    <x v="2"/>
    <n v="1"/>
  </r>
  <r>
    <x v="70"/>
    <s v="Billiardový klub Bio-Systém Plzeň z.s."/>
    <n v="22"/>
    <x v="1"/>
    <x v="2"/>
    <n v="1"/>
  </r>
  <r>
    <x v="70"/>
    <s v="Bio-Systém Plzeň z.s."/>
    <n v="25"/>
    <x v="2"/>
    <x v="3"/>
    <n v="1"/>
  </r>
  <r>
    <x v="71"/>
    <s v="Kulečníkový klub DUNS Benátky nad Jizerou"/>
    <n v="5"/>
    <x v="14"/>
    <x v="1"/>
    <n v="2"/>
  </r>
  <r>
    <x v="71"/>
    <s v="Kulečníkový klub DUNS Benátky nad Jizerou"/>
    <n v="12"/>
    <x v="15"/>
    <x v="1"/>
    <n v="1"/>
  </r>
  <r>
    <x v="71"/>
    <s v="Kulečníkový klub DUNS Benátky nad Jizerou"/>
    <n v="14"/>
    <x v="14"/>
    <x v="3"/>
    <n v="1"/>
  </r>
  <r>
    <x v="71"/>
    <s v="Kulečníkový klub DUNS Benátky nad Jizerou"/>
    <n v="22"/>
    <x v="14"/>
    <x v="2"/>
    <n v="1"/>
  </r>
  <r>
    <x v="71"/>
    <s v="DUNS Benátky n.J., z.s."/>
    <n v="25"/>
    <x v="3"/>
    <x v="1"/>
    <n v="1"/>
  </r>
  <r>
    <x v="72"/>
    <s v="Harlequin Praha"/>
    <n v="2"/>
    <x v="22"/>
    <x v="1"/>
    <n v="8"/>
  </r>
  <r>
    <x v="72"/>
    <s v="BC Harlequ´in Praha"/>
    <n v="3"/>
    <x v="19"/>
    <x v="3"/>
    <n v="4"/>
  </r>
  <r>
    <x v="72"/>
    <s v="BC Harlequ´in Praha"/>
    <n v="3"/>
    <x v="19"/>
    <x v="1"/>
    <n v="4"/>
  </r>
  <r>
    <x v="72"/>
    <s v="Harlequin Praha"/>
    <n v="3"/>
    <x v="27"/>
    <x v="1"/>
    <n v="4"/>
  </r>
  <r>
    <x v="72"/>
    <s v="BC Harlequ'in Praha"/>
    <n v="5"/>
    <x v="21"/>
    <x v="1"/>
    <n v="2"/>
  </r>
  <r>
    <x v="72"/>
    <s v="Harlequin Praha"/>
    <n v="6"/>
    <x v="22"/>
    <x v="3"/>
    <n v="2"/>
  </r>
  <r>
    <x v="72"/>
    <s v="Harlequin Praha"/>
    <n v="7"/>
    <x v="27"/>
    <x v="2"/>
    <n v="2"/>
  </r>
  <r>
    <x v="72"/>
    <s v="Harlequin Praha"/>
    <n v="7"/>
    <x v="27"/>
    <x v="3"/>
    <n v="2"/>
  </r>
  <r>
    <x v="72"/>
    <s v="BC Harlequ´in Praha"/>
    <n v="8"/>
    <x v="19"/>
    <x v="2"/>
    <n v="2"/>
  </r>
  <r>
    <x v="72"/>
    <s v="BC Harlequ´in Praha"/>
    <n v="8"/>
    <x v="21"/>
    <x v="2"/>
    <n v="2"/>
  </r>
  <r>
    <x v="72"/>
    <s v="BC Harlequ´in Praha"/>
    <n v="8"/>
    <x v="21"/>
    <x v="3"/>
    <n v="2"/>
  </r>
  <r>
    <x v="72"/>
    <s v="BC Harlequ´in Praha"/>
    <n v="10"/>
    <x v="12"/>
    <x v="2"/>
    <n v="1"/>
  </r>
  <r>
    <x v="72"/>
    <s v="BC Harlequ´in Praha"/>
    <n v="12"/>
    <x v="12"/>
    <x v="3"/>
    <n v="1"/>
  </r>
  <r>
    <x v="72"/>
    <s v="Harlequin Praha"/>
    <n v="12"/>
    <x v="22"/>
    <x v="2"/>
    <n v="1"/>
  </r>
  <r>
    <x v="73"/>
    <s v="SK Delta Billiard Brno"/>
    <n v="8"/>
    <x v="15"/>
    <x v="2"/>
    <n v="2"/>
  </r>
  <r>
    <x v="73"/>
    <s v="SK Delta Billiard Brno"/>
    <n v="9"/>
    <x v="9"/>
    <x v="0"/>
    <n v="1"/>
  </r>
  <r>
    <x v="73"/>
    <s v="SK Delta Billiard Brno"/>
    <n v="11"/>
    <x v="15"/>
    <x v="0"/>
    <n v="1"/>
  </r>
  <r>
    <x v="73"/>
    <s v="SK Delta Billiard Brno"/>
    <n v="14"/>
    <x v="9"/>
    <x v="3"/>
    <n v="1"/>
  </r>
  <r>
    <x v="73"/>
    <s v="SK Delta Billiard Brno"/>
    <n v="14"/>
    <x v="14"/>
    <x v="0"/>
    <n v="1"/>
  </r>
  <r>
    <x v="73"/>
    <s v="DeltaBilliardBrno"/>
    <n v="15"/>
    <x v="16"/>
    <x v="2"/>
    <n v="1"/>
  </r>
  <r>
    <x v="73"/>
    <s v="SK Delta Billiard Brno"/>
    <n v="15"/>
    <x v="3"/>
    <x v="0"/>
    <n v="1"/>
  </r>
  <r>
    <x v="73"/>
    <s v="SK Delta Billiard Brno"/>
    <n v="17"/>
    <x v="9"/>
    <x v="2"/>
    <n v="1"/>
  </r>
  <r>
    <x v="73"/>
    <s v="SK Delta Billiard Brno"/>
    <n v="17"/>
    <x v="14"/>
    <x v="1"/>
    <n v="1"/>
  </r>
  <r>
    <x v="73"/>
    <s v="SK Delta Billiard Brno"/>
    <n v="21"/>
    <x v="9"/>
    <x v="1"/>
    <n v="1"/>
  </r>
  <r>
    <x v="73"/>
    <s v="SK Delta Billiard Brno"/>
    <n v="21"/>
    <x v="15"/>
    <x v="3"/>
    <n v="1"/>
  </r>
  <r>
    <x v="73"/>
    <s v="SK Delta Billiard Brno"/>
    <n v="21"/>
    <x v="5"/>
    <x v="3"/>
    <n v="1"/>
  </r>
  <r>
    <x v="73"/>
    <s v="SK Delta Billiard Brno"/>
    <n v="21"/>
    <x v="1"/>
    <x v="0"/>
    <n v="1"/>
  </r>
  <r>
    <x v="73"/>
    <s v="DeltaBilliardBrno"/>
    <n v="23"/>
    <x v="10"/>
    <x v="2"/>
    <n v="1"/>
  </r>
  <r>
    <x v="73"/>
    <s v="SK Delta Billiard Brno"/>
    <n v="30"/>
    <x v="6"/>
    <x v="0"/>
    <n v="1"/>
  </r>
  <r>
    <x v="74"/>
    <s v="BC Balabuška Praha"/>
    <n v="11"/>
    <x v="13"/>
    <x v="2"/>
    <n v="1"/>
  </r>
  <r>
    <x v="74"/>
    <s v="BC Balabuška Praha"/>
    <n v="13"/>
    <x v="25"/>
    <x v="3"/>
    <n v="1"/>
  </r>
  <r>
    <x v="75"/>
    <s v=""/>
    <n v="10"/>
    <x v="20"/>
    <x v="2"/>
    <n v="1"/>
  </r>
  <r>
    <x v="76"/>
    <s v="SK Delta Billiard Brno"/>
    <n v="7"/>
    <x v="6"/>
    <x v="2"/>
    <n v="2"/>
  </r>
  <r>
    <x v="76"/>
    <s v="SK Delta Billiard Brno"/>
    <n v="14"/>
    <x v="6"/>
    <x v="0"/>
    <n v="1"/>
  </r>
  <r>
    <x v="76"/>
    <s v="SK Delta Billiard Brno"/>
    <n v="16"/>
    <x v="6"/>
    <x v="1"/>
    <n v="1"/>
  </r>
  <r>
    <x v="76"/>
    <s v="SK Delta Billiard Brno"/>
    <n v="20"/>
    <x v="6"/>
    <x v="3"/>
    <n v="1"/>
  </r>
  <r>
    <x v="76"/>
    <s v="SK Delta Billiard Brno"/>
    <n v="21"/>
    <x v="4"/>
    <x v="2"/>
    <n v="1"/>
  </r>
  <r>
    <x v="76"/>
    <s v="SK Delta Billiard Brno"/>
    <n v="24"/>
    <x v="4"/>
    <x v="3"/>
    <n v="1"/>
  </r>
  <r>
    <x v="76"/>
    <s v="SK Delta Billiard Brno"/>
    <n v="27"/>
    <x v="1"/>
    <x v="1"/>
    <n v="1"/>
  </r>
  <r>
    <x v="76"/>
    <s v="SK Delta Billiard Brno"/>
    <n v="27"/>
    <x v="4"/>
    <x v="0"/>
    <n v="1"/>
  </r>
  <r>
    <x v="76"/>
    <s v="SK Delta Billiard Brno"/>
    <n v="27"/>
    <x v="4"/>
    <x v="1"/>
    <n v="1"/>
  </r>
  <r>
    <x v="77"/>
    <s v="Bar Bar Beroun"/>
    <n v="9"/>
    <x v="13"/>
    <x v="2"/>
    <n v="1"/>
  </r>
  <r>
    <x v="78"/>
    <s v="MPC Pardubice z.s."/>
    <n v="15"/>
    <x v="4"/>
    <x v="0"/>
    <n v="1"/>
  </r>
  <r>
    <x v="78"/>
    <s v="MPC Pardubice z.s."/>
    <n v="19"/>
    <x v="5"/>
    <x v="2"/>
    <n v="1"/>
  </r>
  <r>
    <x v="78"/>
    <s v="MPC Pardubice z.s."/>
    <n v="24"/>
    <x v="5"/>
    <x v="3"/>
    <n v="1"/>
  </r>
  <r>
    <x v="78"/>
    <s v="MPC Pardubice z.s."/>
    <n v="30"/>
    <x v="2"/>
    <x v="1"/>
    <n v="1"/>
  </r>
  <r>
    <x v="78"/>
    <s v="MPC Pardubice z.s."/>
    <n v="30"/>
    <x v="0"/>
    <x v="2"/>
    <n v="1"/>
  </r>
  <r>
    <x v="78"/>
    <s v="MPC Pardubice z.s."/>
    <n v="30"/>
    <x v="4"/>
    <x v="1"/>
    <n v="1"/>
  </r>
  <r>
    <x v="78"/>
    <s v="MPC Pardubice z.s."/>
    <n v="32"/>
    <x v="1"/>
    <x v="2"/>
    <n v="1"/>
  </r>
  <r>
    <x v="79"/>
    <s v="Billiardový klub Bio-Systém Plzeň z.s."/>
    <n v="27"/>
    <x v="6"/>
    <x v="2"/>
    <n v="1"/>
  </r>
  <r>
    <x v="79"/>
    <s v="Billiardový klub Bio-Systém Plzeň z.s."/>
    <n v="29"/>
    <x v="1"/>
    <x v="3"/>
    <n v="1"/>
  </r>
  <r>
    <x v="79"/>
    <s v="Billiardový klub Bio-Systém Plzeň z.s."/>
    <n v="32"/>
    <x v="4"/>
    <x v="2"/>
    <n v="1"/>
  </r>
  <r>
    <x v="80"/>
    <s v="Casablanca Tábor"/>
    <n v="5"/>
    <x v="7"/>
    <x v="1"/>
    <n v="2"/>
  </r>
  <r>
    <x v="80"/>
    <s v="Billiard Club Casablanca Tábor z.s."/>
    <n v="5"/>
    <x v="15"/>
    <x v="2"/>
    <n v="2"/>
  </r>
  <r>
    <x v="80"/>
    <s v="Billiard Club Casablanca Tábor z.s."/>
    <n v="5"/>
    <x v="14"/>
    <x v="2"/>
    <n v="2"/>
  </r>
  <r>
    <x v="80"/>
    <s v="CasablancaTábor"/>
    <n v="8"/>
    <x v="16"/>
    <x v="2"/>
    <n v="2"/>
  </r>
  <r>
    <x v="80"/>
    <s v="Casablanca Tábor z.s."/>
    <n v="9"/>
    <x v="2"/>
    <x v="2"/>
    <n v="1"/>
  </r>
  <r>
    <x v="80"/>
    <s v="Casablanca Tábor"/>
    <n v="10"/>
    <x v="8"/>
    <x v="3"/>
    <n v="1"/>
  </r>
  <r>
    <x v="80"/>
    <s v="Casablanca Tábor"/>
    <n v="10"/>
    <x v="7"/>
    <x v="2"/>
    <n v="1"/>
  </r>
  <r>
    <x v="80"/>
    <s v="CasablancaTábor"/>
    <n v="11"/>
    <x v="10"/>
    <x v="1"/>
    <n v="1"/>
  </r>
  <r>
    <x v="80"/>
    <s v="CasablancaTábor"/>
    <n v="11"/>
    <x v="16"/>
    <x v="0"/>
    <n v="1"/>
  </r>
  <r>
    <x v="80"/>
    <s v="CasablancaTábor"/>
    <n v="12"/>
    <x v="10"/>
    <x v="0"/>
    <n v="1"/>
  </r>
  <r>
    <x v="80"/>
    <s v="CasablancaTábor"/>
    <n v="12"/>
    <x v="16"/>
    <x v="1"/>
    <n v="1"/>
  </r>
  <r>
    <x v="80"/>
    <s v="Casablanca Tábor"/>
    <n v="13"/>
    <x v="8"/>
    <x v="2"/>
    <n v="1"/>
  </r>
  <r>
    <x v="80"/>
    <s v="CasablancaTábor"/>
    <n v="13"/>
    <x v="10"/>
    <x v="3"/>
    <n v="1"/>
  </r>
  <r>
    <x v="80"/>
    <s v="Casablanca Tábor"/>
    <n v="14"/>
    <x v="8"/>
    <x v="0"/>
    <n v="1"/>
  </r>
  <r>
    <x v="80"/>
    <s v="Casablanca Tábor"/>
    <n v="18"/>
    <x v="7"/>
    <x v="3"/>
    <n v="1"/>
  </r>
  <r>
    <x v="80"/>
    <s v="Casablanca Tábor"/>
    <n v="18"/>
    <x v="7"/>
    <x v="0"/>
    <n v="1"/>
  </r>
  <r>
    <x v="80"/>
    <s v="Billiard Club Casablanca Tábor z.s."/>
    <n v="18"/>
    <x v="3"/>
    <x v="2"/>
    <n v="1"/>
  </r>
  <r>
    <x v="80"/>
    <s v="Billiard Club Casablanca Tábor z.s."/>
    <n v="19"/>
    <x v="14"/>
    <x v="3"/>
    <n v="1"/>
  </r>
  <r>
    <x v="80"/>
    <s v="CasablancaTábor"/>
    <n v="22"/>
    <x v="10"/>
    <x v="2"/>
    <n v="1"/>
  </r>
  <r>
    <x v="81"/>
    <s v="SK Delta Billiard Brno"/>
    <n v="32"/>
    <x v="6"/>
    <x v="2"/>
    <n v="1"/>
  </r>
  <r>
    <x v="82"/>
    <s v="Harlequ´in Roudnice"/>
    <n v="5"/>
    <x v="21"/>
    <x v="3"/>
    <n v="2"/>
  </r>
  <r>
    <x v="82"/>
    <s v="Harlequin Roudnice"/>
    <n v="5"/>
    <x v="22"/>
    <x v="2"/>
    <n v="2"/>
  </r>
  <r>
    <x v="82"/>
    <s v="Harlequ´in Roudnice"/>
    <n v="16"/>
    <x v="19"/>
    <x v="2"/>
    <n v="1"/>
  </r>
  <r>
    <x v="83"/>
    <s v="MPC Pardubice z.s."/>
    <n v="16"/>
    <x v="4"/>
    <x v="3"/>
    <n v="1"/>
  </r>
  <r>
    <x v="83"/>
    <s v="MPC Pardubice z.s."/>
    <n v="18"/>
    <x v="5"/>
    <x v="3"/>
    <n v="1"/>
  </r>
  <r>
    <x v="83"/>
    <s v="MPC Pardubice z.s."/>
    <n v="27"/>
    <x v="3"/>
    <x v="1"/>
    <n v="1"/>
  </r>
  <r>
    <x v="83"/>
    <s v="MPC Pardubice z.s."/>
    <n v="27"/>
    <x v="6"/>
    <x v="1"/>
    <n v="1"/>
  </r>
  <r>
    <x v="83"/>
    <s v="MPC Pardubice z.s."/>
    <n v="29"/>
    <x v="0"/>
    <x v="0"/>
    <n v="1"/>
  </r>
  <r>
    <x v="83"/>
    <s v="MPC Pardubice z.s."/>
    <n v="29"/>
    <x v="5"/>
    <x v="2"/>
    <n v="1"/>
  </r>
  <r>
    <x v="83"/>
    <s v="MPC Pardubice z.s."/>
    <n v="29"/>
    <x v="4"/>
    <x v="1"/>
    <n v="1"/>
  </r>
  <r>
    <x v="84"/>
    <s v="Casablanca Tábor"/>
    <n v="16"/>
    <x v="22"/>
    <x v="2"/>
    <n v="1"/>
  </r>
  <r>
    <x v="85"/>
    <s v="TJ Náchod"/>
    <n v="15"/>
    <x v="24"/>
    <x v="2"/>
    <n v="1"/>
  </r>
  <r>
    <x v="86"/>
    <s v="Biliar klub Ekvita Kladno"/>
    <n v="8"/>
    <x v="24"/>
    <x v="2"/>
    <n v="2"/>
  </r>
  <r>
    <x v="87"/>
    <s v="Bio Systém Plzeň"/>
    <n v="6"/>
    <x v="22"/>
    <x v="2"/>
    <n v="2"/>
  </r>
  <r>
    <x v="87"/>
    <s v="BioSystém Plzeň"/>
    <n v="9"/>
    <x v="21"/>
    <x v="2"/>
    <n v="1"/>
  </r>
  <r>
    <x v="88"/>
    <s v="Sportovní klub Harlequin Praha z.s."/>
    <n v="31"/>
    <x v="4"/>
    <x v="2"/>
    <n v="1"/>
  </r>
  <r>
    <x v="88"/>
    <s v="Sportovní klub Harlequin Praha z.s."/>
    <n v="31"/>
    <x v="6"/>
    <x v="1"/>
    <n v="1"/>
  </r>
  <r>
    <x v="89"/>
    <s v="BC Greenball Lanškroun"/>
    <n v="5"/>
    <x v="25"/>
    <x v="2"/>
    <n v="2"/>
  </r>
  <r>
    <x v="90"/>
    <s v="BC Greenball Lanškroun"/>
    <n v="15"/>
    <x v="11"/>
    <x v="2"/>
    <n v="1"/>
  </r>
  <r>
    <x v="91"/>
    <s v="BioSystém Plzeň"/>
    <n v="10"/>
    <x v="19"/>
    <x v="2"/>
    <n v="1"/>
  </r>
  <r>
    <x v="91"/>
    <s v="BioSystém Plzeň"/>
    <n v="10"/>
    <x v="19"/>
    <x v="3"/>
    <n v="1"/>
  </r>
  <r>
    <x v="91"/>
    <s v="BioSystém Plzeň"/>
    <n v="11"/>
    <x v="21"/>
    <x v="2"/>
    <n v="1"/>
  </r>
  <r>
    <x v="91"/>
    <s v="Bio Systém Plzeň"/>
    <n v="16"/>
    <x v="27"/>
    <x v="2"/>
    <n v="1"/>
  </r>
  <r>
    <x v="91"/>
    <s v="Bio Systém Plzeň"/>
    <n v="16"/>
    <x v="27"/>
    <x v="3"/>
    <n v="1"/>
  </r>
  <r>
    <x v="91"/>
    <s v="Billiard Club Balabuška, z.s."/>
    <n v="21"/>
    <x v="2"/>
    <x v="1"/>
    <n v="1"/>
  </r>
  <r>
    <x v="91"/>
    <s v="BC Balabuška Praha"/>
    <n v="29"/>
    <x v="14"/>
    <x v="3"/>
    <n v="1"/>
  </r>
  <r>
    <x v="91"/>
    <s v="Billiard Club Balabuška, z.s."/>
    <n v="29"/>
    <x v="2"/>
    <x v="3"/>
    <n v="1"/>
  </r>
  <r>
    <x v="91"/>
    <s v="Billiard Club Balabuška, z.s."/>
    <n v="29"/>
    <x v="0"/>
    <x v="2"/>
    <n v="1"/>
  </r>
  <r>
    <x v="92"/>
    <s v="DELTA Billiard Brno"/>
    <n v="7"/>
    <x v="20"/>
    <x v="2"/>
    <n v="2"/>
  </r>
  <r>
    <x v="92"/>
    <s v="DELTA Billiard Brno"/>
    <n v="9"/>
    <x v="13"/>
    <x v="3"/>
    <n v="1"/>
  </r>
  <r>
    <x v="93"/>
    <s v="BC Harlequin Praha"/>
    <n v="25"/>
    <x v="5"/>
    <x v="2"/>
    <n v="1"/>
  </r>
  <r>
    <x v="94"/>
    <s v="Balabuška Praha"/>
    <n v="15"/>
    <x v="28"/>
    <x v="3"/>
    <n v="1"/>
  </r>
  <r>
    <x v="95"/>
    <s v="DUNS Benátky n.J., z.s."/>
    <n v="19"/>
    <x v="0"/>
    <x v="2"/>
    <n v="1"/>
  </r>
  <r>
    <x v="95"/>
    <s v="DUNS Benátky n.J., z.s."/>
    <n v="20"/>
    <x v="1"/>
    <x v="2"/>
    <n v="1"/>
  </r>
  <r>
    <x v="95"/>
    <s v="DUNS Benátky n.J., z.s."/>
    <n v="27"/>
    <x v="2"/>
    <x v="3"/>
    <n v="1"/>
  </r>
  <r>
    <x v="95"/>
    <s v="DUNS Benátky n.J., z.s."/>
    <n v="31"/>
    <x v="4"/>
    <x v="0"/>
    <n v="1"/>
  </r>
  <r>
    <x v="96"/>
    <s v="SK Delta Billiard Brno"/>
    <n v="29"/>
    <x v="14"/>
    <x v="0"/>
    <n v="1"/>
  </r>
  <r>
    <x v="97"/>
    <s v="Bar Bar Billiard Beroun z.s."/>
    <n v="23"/>
    <x v="3"/>
    <x v="3"/>
    <n v="1"/>
  </r>
  <r>
    <x v="97"/>
    <s v="Bar Bar Billiard Beroun z.s."/>
    <n v="23"/>
    <x v="3"/>
    <x v="0"/>
    <n v="1"/>
  </r>
  <r>
    <x v="97"/>
    <s v="Bar Bar Billiard Beroun z.s."/>
    <n v="23"/>
    <x v="2"/>
    <x v="3"/>
    <n v="1"/>
  </r>
  <r>
    <x v="97"/>
    <s v="BC Bar - Bar Beroun"/>
    <n v="31"/>
    <x v="14"/>
    <x v="0"/>
    <n v="1"/>
  </r>
  <r>
    <x v="97"/>
    <s v="Bar Bar Billiard Beroun z.s."/>
    <n v="31"/>
    <x v="0"/>
    <x v="2"/>
    <n v="1"/>
  </r>
  <r>
    <x v="98"/>
    <s v="Neto České Budějovice"/>
    <n v="11"/>
    <x v="26"/>
    <x v="3"/>
    <n v="1"/>
  </r>
  <r>
    <x v="99"/>
    <s v="DUNSBenátkyn.J."/>
    <n v="18"/>
    <x v="10"/>
    <x v="3"/>
    <n v="1"/>
  </r>
  <r>
    <x v="100"/>
    <s v="Řipská Billiard club"/>
    <n v="20"/>
    <x v="5"/>
    <x v="2"/>
    <n v="1"/>
  </r>
  <r>
    <x v="100"/>
    <s v="SK Billard Centrum Praha"/>
    <n v="23"/>
    <x v="14"/>
    <x v="1"/>
    <n v="1"/>
  </r>
  <r>
    <x v="101"/>
    <s v="BC Mladá Boleslav"/>
    <n v="3"/>
    <x v="23"/>
    <x v="1"/>
    <n v="4"/>
  </r>
  <r>
    <x v="101"/>
    <s v="Billard Centrum Praha"/>
    <n v="5"/>
    <x v="8"/>
    <x v="1"/>
    <n v="2"/>
  </r>
  <r>
    <x v="101"/>
    <s v="BC Mnichovo Hradiště"/>
    <n v="5"/>
    <x v="9"/>
    <x v="3"/>
    <n v="2"/>
  </r>
  <r>
    <x v="101"/>
    <s v="BC Mladá Boleslav"/>
    <n v="6"/>
    <x v="23"/>
    <x v="3"/>
    <n v="2"/>
  </r>
  <r>
    <x v="101"/>
    <s v="BC Mladá Boleslav"/>
    <n v="6"/>
    <x v="18"/>
    <x v="2"/>
    <n v="2"/>
  </r>
  <r>
    <x v="101"/>
    <s v="BC Mladá Boleslav"/>
    <n v="6"/>
    <x v="18"/>
    <x v="1"/>
    <n v="2"/>
  </r>
  <r>
    <x v="101"/>
    <s v="BC Mnichovo Hradiště"/>
    <n v="6"/>
    <x v="9"/>
    <x v="1"/>
    <n v="2"/>
  </r>
  <r>
    <x v="101"/>
    <s v="BC Mladá Boleslav"/>
    <n v="7"/>
    <x v="22"/>
    <x v="2"/>
    <n v="2"/>
  </r>
  <r>
    <x v="101"/>
    <s v="BC Mladá Boleslav"/>
    <n v="7"/>
    <x v="22"/>
    <x v="1"/>
    <n v="2"/>
  </r>
  <r>
    <x v="101"/>
    <s v="Billard Centrum Praha"/>
    <n v="7"/>
    <x v="8"/>
    <x v="2"/>
    <n v="2"/>
  </r>
  <r>
    <x v="101"/>
    <s v="BC Mladá Boleslav"/>
    <n v="8"/>
    <x v="17"/>
    <x v="1"/>
    <n v="2"/>
  </r>
  <r>
    <x v="101"/>
    <s v="Billard Centrum Praha"/>
    <n v="8"/>
    <x v="8"/>
    <x v="0"/>
    <n v="2"/>
  </r>
  <r>
    <x v="101"/>
    <s v="BC Mladá Boleslav"/>
    <n v="9"/>
    <x v="21"/>
    <x v="3"/>
    <n v="1"/>
  </r>
  <r>
    <x v="101"/>
    <s v="BC Mladá Boleslav"/>
    <n v="9"/>
    <x v="17"/>
    <x v="2"/>
    <n v="1"/>
  </r>
  <r>
    <x v="101"/>
    <s v="BC Mnichovo Hradiště"/>
    <n v="9"/>
    <x v="9"/>
    <x v="2"/>
    <n v="1"/>
  </r>
  <r>
    <x v="101"/>
    <s v="BC Mladá Boleslav"/>
    <n v="10"/>
    <x v="27"/>
    <x v="2"/>
    <n v="1"/>
  </r>
  <r>
    <x v="101"/>
    <s v="BC Mladá Boleslav"/>
    <n v="10"/>
    <x v="27"/>
    <x v="3"/>
    <n v="1"/>
  </r>
  <r>
    <x v="101"/>
    <s v="BC Mladá Boleslav"/>
    <n v="10"/>
    <x v="22"/>
    <x v="3"/>
    <n v="1"/>
  </r>
  <r>
    <x v="101"/>
    <s v="BC Mladá Boleslav"/>
    <n v="10"/>
    <x v="18"/>
    <x v="3"/>
    <n v="1"/>
  </r>
  <r>
    <x v="101"/>
    <s v="BC Mladá Boleslav"/>
    <n v="11"/>
    <x v="17"/>
    <x v="3"/>
    <n v="1"/>
  </r>
  <r>
    <x v="101"/>
    <s v="BC Mladá Boleslav"/>
    <n v="11"/>
    <x v="23"/>
    <x v="2"/>
    <n v="1"/>
  </r>
  <r>
    <x v="101"/>
    <s v="Billard Centrum Praha"/>
    <n v="11"/>
    <x v="8"/>
    <x v="3"/>
    <n v="1"/>
  </r>
  <r>
    <x v="101"/>
    <s v="Billard Centrum Praha"/>
    <n v="11"/>
    <x v="7"/>
    <x v="0"/>
    <n v="1"/>
  </r>
  <r>
    <x v="101"/>
    <s v="BC Mnichovo Hradiště"/>
    <n v="21"/>
    <x v="2"/>
    <x v="3"/>
    <n v="1"/>
  </r>
  <r>
    <x v="102"/>
    <s v="Brand's Billiard Praha"/>
    <n v="5"/>
    <x v="26"/>
    <x v="3"/>
    <n v="2"/>
  </r>
  <r>
    <x v="103"/>
    <s v="SK Delta Billiard Brno"/>
    <n v="21"/>
    <x v="4"/>
    <x v="3"/>
    <n v="1"/>
  </r>
  <r>
    <x v="103"/>
    <s v="SK Delta Billiard Brno"/>
    <n v="30"/>
    <x v="0"/>
    <x v="3"/>
    <n v="1"/>
  </r>
  <r>
    <x v="103"/>
    <s v="SK Delta Billiard Brno"/>
    <n v="31"/>
    <x v="0"/>
    <x v="0"/>
    <n v="1"/>
  </r>
  <r>
    <x v="104"/>
    <s v="Neto České Budějovice"/>
    <n v="1"/>
    <x v="28"/>
    <x v="3"/>
    <n v="16"/>
  </r>
  <r>
    <x v="104"/>
    <s v="Balabuška Praha"/>
    <n v="1"/>
    <x v="20"/>
    <x v="3"/>
    <n v="16"/>
  </r>
  <r>
    <x v="104"/>
    <s v="Balabuška Praha"/>
    <n v="1"/>
    <x v="13"/>
    <x v="2"/>
    <n v="16"/>
  </r>
  <r>
    <x v="104"/>
    <s v="Balabuška Praha"/>
    <n v="1"/>
    <x v="13"/>
    <x v="1"/>
    <n v="16"/>
  </r>
  <r>
    <x v="104"/>
    <s v="Balabuška Praha"/>
    <n v="1"/>
    <x v="25"/>
    <x v="3"/>
    <n v="16"/>
  </r>
  <r>
    <x v="104"/>
    <s v="Balabuška Praha"/>
    <n v="1"/>
    <x v="25"/>
    <x v="1"/>
    <n v="16"/>
  </r>
  <r>
    <x v="104"/>
    <s v="Balabuška Praha"/>
    <n v="1"/>
    <x v="11"/>
    <x v="2"/>
    <n v="16"/>
  </r>
  <r>
    <x v="104"/>
    <s v="Balabuška Praha"/>
    <n v="1"/>
    <x v="11"/>
    <x v="1"/>
    <n v="16"/>
  </r>
  <r>
    <x v="104"/>
    <s v="Balabuška Praha"/>
    <n v="1"/>
    <x v="12"/>
    <x v="2"/>
    <n v="16"/>
  </r>
  <r>
    <x v="104"/>
    <s v="Balabuška Praha"/>
    <n v="1"/>
    <x v="12"/>
    <x v="3"/>
    <n v="16"/>
  </r>
  <r>
    <x v="104"/>
    <s v="Balabuška Praha"/>
    <n v="1"/>
    <x v="19"/>
    <x v="2"/>
    <n v="16"/>
  </r>
  <r>
    <x v="104"/>
    <s v="Balabuška Praha"/>
    <n v="1"/>
    <x v="27"/>
    <x v="2"/>
    <n v="16"/>
  </r>
  <r>
    <x v="104"/>
    <s v="Balabuška Praha"/>
    <n v="1"/>
    <x v="27"/>
    <x v="3"/>
    <n v="16"/>
  </r>
  <r>
    <x v="104"/>
    <s v="Balabuška Praha"/>
    <n v="1"/>
    <x v="27"/>
    <x v="1"/>
    <n v="16"/>
  </r>
  <r>
    <x v="104"/>
    <s v="Balabuška Praha"/>
    <n v="1"/>
    <x v="8"/>
    <x v="1"/>
    <n v="16"/>
  </r>
  <r>
    <x v="104"/>
    <s v="Balabuška Praha"/>
    <n v="2"/>
    <x v="20"/>
    <x v="2"/>
    <n v="8"/>
  </r>
  <r>
    <x v="104"/>
    <s v="Balabuška Praha"/>
    <n v="2"/>
    <x v="13"/>
    <x v="3"/>
    <n v="8"/>
  </r>
  <r>
    <x v="104"/>
    <s v="Balabuška Praha"/>
    <n v="2"/>
    <x v="25"/>
    <x v="2"/>
    <n v="8"/>
  </r>
  <r>
    <x v="104"/>
    <s v="Balabuška Praha"/>
    <n v="2"/>
    <x v="19"/>
    <x v="3"/>
    <n v="8"/>
  </r>
  <r>
    <x v="104"/>
    <s v="Balabuška Praha"/>
    <n v="2"/>
    <x v="21"/>
    <x v="3"/>
    <n v="8"/>
  </r>
  <r>
    <x v="104"/>
    <s v="BC Balabuška Praha"/>
    <n v="2"/>
    <x v="8"/>
    <x v="3"/>
    <n v="8"/>
  </r>
  <r>
    <x v="104"/>
    <s v="Balabuška Praha"/>
    <n v="3"/>
    <x v="12"/>
    <x v="1"/>
    <n v="4"/>
  </r>
  <r>
    <x v="104"/>
    <s v="Balabuška Praha"/>
    <n v="3"/>
    <x v="21"/>
    <x v="2"/>
    <n v="4"/>
  </r>
  <r>
    <x v="104"/>
    <s v="Neto České Budějovice"/>
    <n v="4"/>
    <x v="28"/>
    <x v="2"/>
    <n v="4"/>
  </r>
  <r>
    <x v="104"/>
    <s v="Balabuška Praha"/>
    <n v="5"/>
    <x v="8"/>
    <x v="2"/>
    <n v="2"/>
  </r>
  <r>
    <x v="104"/>
    <s v="Balabuška Praha"/>
    <n v="8"/>
    <x v="20"/>
    <x v="1"/>
    <n v="2"/>
  </r>
  <r>
    <x v="104"/>
    <s v="Balabuška Praha"/>
    <n v="8"/>
    <x v="19"/>
    <x v="1"/>
    <n v="2"/>
  </r>
  <r>
    <x v="104"/>
    <s v="Balabuška Praha"/>
    <n v="9"/>
    <x v="11"/>
    <x v="3"/>
    <n v="1"/>
  </r>
  <r>
    <x v="105"/>
    <s v="SC Rozmarýn Brno, z.s."/>
    <n v="26"/>
    <x v="6"/>
    <x v="0"/>
    <n v="1"/>
  </r>
  <r>
    <x v="106"/>
    <s v="MPC Pardubice z.s."/>
    <n v="22"/>
    <x v="4"/>
    <x v="0"/>
    <n v="1"/>
  </r>
  <r>
    <x v="106"/>
    <s v="MPC Pardubice z.s."/>
    <n v="31"/>
    <x v="1"/>
    <x v="3"/>
    <n v="1"/>
  </r>
  <r>
    <x v="107"/>
    <s v="Jambo club Praha"/>
    <n v="13"/>
    <x v="26"/>
    <x v="3"/>
    <n v="1"/>
  </r>
  <r>
    <x v="108"/>
    <s v="Řipská Billiard club"/>
    <n v="8"/>
    <x v="5"/>
    <x v="3"/>
    <n v="2"/>
  </r>
  <r>
    <x v="108"/>
    <s v="Řipská Billiard club"/>
    <n v="8"/>
    <x v="4"/>
    <x v="0"/>
    <n v="2"/>
  </r>
  <r>
    <x v="108"/>
    <s v="SK Billard Centrum Praha"/>
    <n v="9"/>
    <x v="0"/>
    <x v="1"/>
    <n v="1"/>
  </r>
  <r>
    <x v="108"/>
    <s v="Řipská Billiard club"/>
    <n v="9"/>
    <x v="1"/>
    <x v="1"/>
    <n v="1"/>
  </r>
  <r>
    <x v="108"/>
    <s v="Řipská Billiard club"/>
    <n v="11"/>
    <x v="6"/>
    <x v="2"/>
    <n v="1"/>
  </r>
  <r>
    <x v="108"/>
    <s v="Řipská Billiard club"/>
    <n v="12"/>
    <x v="5"/>
    <x v="2"/>
    <n v="1"/>
  </r>
  <r>
    <x v="108"/>
    <s v="Řipská Billiard club"/>
    <n v="15"/>
    <x v="4"/>
    <x v="2"/>
    <n v="1"/>
  </r>
  <r>
    <x v="108"/>
    <s v="SK Billard Centrum Praha"/>
    <n v="20"/>
    <x v="0"/>
    <x v="3"/>
    <n v="1"/>
  </r>
  <r>
    <x v="108"/>
    <s v="Řipská Billiard club"/>
    <n v="20"/>
    <x v="4"/>
    <x v="1"/>
    <n v="1"/>
  </r>
  <r>
    <x v="108"/>
    <s v="SK Billard Centrum Praha"/>
    <n v="22"/>
    <x v="2"/>
    <x v="2"/>
    <n v="1"/>
  </r>
  <r>
    <x v="108"/>
    <s v="SK Billard Centrum Praha"/>
    <n v="22"/>
    <x v="2"/>
    <x v="1"/>
    <n v="1"/>
  </r>
  <r>
    <x v="108"/>
    <s v="SK Billard Centrum Praha"/>
    <n v="23"/>
    <x v="3"/>
    <x v="2"/>
    <n v="1"/>
  </r>
  <r>
    <x v="108"/>
    <s v="Řipská Billiard club"/>
    <n v="23"/>
    <x v="6"/>
    <x v="3"/>
    <n v="1"/>
  </r>
  <r>
    <x v="108"/>
    <s v="SK Billard Centrum Praha"/>
    <n v="25"/>
    <x v="3"/>
    <x v="0"/>
    <n v="1"/>
  </r>
  <r>
    <x v="108"/>
    <s v="SK Billard Centrum Praha"/>
    <n v="28"/>
    <x v="0"/>
    <x v="2"/>
    <n v="1"/>
  </r>
  <r>
    <x v="108"/>
    <s v="Řipská Billiard club"/>
    <n v="31"/>
    <x v="6"/>
    <x v="0"/>
    <n v="1"/>
  </r>
  <r>
    <x v="108"/>
    <s v="Řipská Billiard club"/>
    <n v="32"/>
    <x v="4"/>
    <x v="3"/>
    <n v="1"/>
  </r>
  <r>
    <x v="108"/>
    <s v="Řipská Billiard club"/>
    <n v="32"/>
    <x v="6"/>
    <x v="1"/>
    <n v="1"/>
  </r>
  <r>
    <x v="109"/>
    <m/>
    <n v="6"/>
    <x v="24"/>
    <x v="2"/>
    <n v="2"/>
  </r>
  <r>
    <x v="110"/>
    <s v="Řipská Billiard club"/>
    <n v="7"/>
    <x v="4"/>
    <x v="1"/>
    <n v="2"/>
  </r>
  <r>
    <x v="110"/>
    <s v="Řipská Billiard club"/>
    <n v="14"/>
    <x v="4"/>
    <x v="0"/>
    <n v="1"/>
  </r>
  <r>
    <x v="110"/>
    <s v="Řipská Billiard club"/>
    <n v="18"/>
    <x v="6"/>
    <x v="2"/>
    <n v="1"/>
  </r>
  <r>
    <x v="110"/>
    <s v="Řipská Billiard club"/>
    <n v="24"/>
    <x v="1"/>
    <x v="1"/>
    <n v="1"/>
  </r>
  <r>
    <x v="110"/>
    <s v="Řipská Billiard club"/>
    <n v="26"/>
    <x v="4"/>
    <x v="3"/>
    <n v="1"/>
  </r>
  <r>
    <x v="110"/>
    <s v="Řipská Billiard club"/>
    <n v="30"/>
    <x v="1"/>
    <x v="2"/>
    <n v="1"/>
  </r>
  <r>
    <x v="111"/>
    <s v="SK Delta Billiard Brno"/>
    <n v="7"/>
    <x v="15"/>
    <x v="1"/>
    <n v="2"/>
  </r>
  <r>
    <x v="111"/>
    <s v="SK Delta Billiard Brno"/>
    <n v="9"/>
    <x v="3"/>
    <x v="0"/>
    <n v="1"/>
  </r>
  <r>
    <x v="111"/>
    <s v="SMÍCHOFF Billiard Club Praha, z.s."/>
    <n v="9"/>
    <x v="1"/>
    <x v="2"/>
    <n v="1"/>
  </r>
  <r>
    <x v="111"/>
    <s v="SK Delta Billiard Brno"/>
    <n v="12"/>
    <x v="15"/>
    <x v="3"/>
    <n v="1"/>
  </r>
  <r>
    <x v="111"/>
    <s v="SK Delta Billiard Brno"/>
    <n v="14"/>
    <x v="9"/>
    <x v="0"/>
    <n v="1"/>
  </r>
  <r>
    <x v="111"/>
    <s v="SK Delta Billiard Brno"/>
    <n v="15"/>
    <x v="9"/>
    <x v="2"/>
    <n v="1"/>
  </r>
  <r>
    <x v="111"/>
    <s v="SK Delta Billiard Brno"/>
    <n v="16"/>
    <x v="14"/>
    <x v="3"/>
    <n v="1"/>
  </r>
  <r>
    <x v="111"/>
    <s v="SK Delta Billiard Brno"/>
    <n v="17"/>
    <x v="14"/>
    <x v="0"/>
    <n v="1"/>
  </r>
  <r>
    <x v="111"/>
    <s v="SK Delta Billiard Brno"/>
    <n v="21"/>
    <x v="15"/>
    <x v="0"/>
    <n v="1"/>
  </r>
  <r>
    <x v="111"/>
    <s v="SK Delta Billiard Brno"/>
    <n v="22"/>
    <x v="5"/>
    <x v="2"/>
    <n v="1"/>
  </r>
  <r>
    <x v="111"/>
    <s v="SK Delta Billiard Brno"/>
    <n v="23"/>
    <x v="5"/>
    <x v="3"/>
    <n v="1"/>
  </r>
  <r>
    <x v="111"/>
    <s v="SK Delta Billiard Brno"/>
    <n v="24"/>
    <x v="15"/>
    <x v="2"/>
    <n v="1"/>
  </r>
  <r>
    <x v="111"/>
    <s v="SK Delta Billiard Brno"/>
    <n v="25"/>
    <x v="9"/>
    <x v="3"/>
    <n v="1"/>
  </r>
  <r>
    <x v="111"/>
    <s v="SK Delta Billiard Brno"/>
    <n v="25"/>
    <x v="2"/>
    <x v="0"/>
    <n v="1"/>
  </r>
  <r>
    <x v="111"/>
    <s v="SK Delta Billiard Brno"/>
    <n v="25"/>
    <x v="0"/>
    <x v="0"/>
    <n v="1"/>
  </r>
  <r>
    <x v="111"/>
    <s v="SK Delta Billiard Brno"/>
    <n v="26"/>
    <x v="3"/>
    <x v="2"/>
    <n v="1"/>
  </r>
  <r>
    <x v="111"/>
    <s v="SK Delta Billiard Brno"/>
    <n v="29"/>
    <x v="14"/>
    <x v="2"/>
    <n v="1"/>
  </r>
  <r>
    <x v="111"/>
    <s v="SK Delta Billiard Brno"/>
    <n v="32"/>
    <x v="0"/>
    <x v="3"/>
    <n v="1"/>
  </r>
  <r>
    <x v="112"/>
    <s v="Billiard Club Příchovice, z.s."/>
    <n v="28"/>
    <x v="3"/>
    <x v="1"/>
    <n v="1"/>
  </r>
  <r>
    <x v="113"/>
    <s v="Sportovní klub Harlequin Praha z.s."/>
    <n v="23"/>
    <x v="6"/>
    <x v="1"/>
    <n v="1"/>
  </r>
  <r>
    <x v="114"/>
    <s v="Harlequ´in Roudnice n.L."/>
    <n v="14"/>
    <x v="8"/>
    <x v="2"/>
    <n v="1"/>
  </r>
  <r>
    <x v="115"/>
    <s v="Zlín"/>
    <n v="8"/>
    <x v="13"/>
    <x v="2"/>
    <n v="2"/>
  </r>
  <r>
    <x v="116"/>
    <s v="1. Billiardový Club Děčín, z. s."/>
    <n v="32"/>
    <x v="6"/>
    <x v="0"/>
    <n v="1"/>
  </r>
  <r>
    <x v="117"/>
    <s v="MPC Pardubice z.s."/>
    <n v="7"/>
    <x v="5"/>
    <x v="3"/>
    <n v="2"/>
  </r>
  <r>
    <x v="117"/>
    <s v="MPC Pardubice z.s."/>
    <n v="8"/>
    <x v="5"/>
    <x v="2"/>
    <n v="2"/>
  </r>
  <r>
    <x v="117"/>
    <s v="MPC Pardubice z.s."/>
    <n v="9"/>
    <x v="1"/>
    <x v="3"/>
    <n v="1"/>
  </r>
  <r>
    <x v="117"/>
    <s v="MPC Pardubice z.s."/>
    <n v="12"/>
    <x v="1"/>
    <x v="0"/>
    <n v="1"/>
  </r>
  <r>
    <x v="117"/>
    <s v="MPC Pardubice z.s."/>
    <n v="14"/>
    <x v="1"/>
    <x v="2"/>
    <n v="1"/>
  </r>
  <r>
    <x v="117"/>
    <s v="MPC Pardubice z.s."/>
    <n v="17"/>
    <x v="3"/>
    <x v="2"/>
    <n v="1"/>
  </r>
  <r>
    <x v="117"/>
    <s v="MPC Pardubice z.s."/>
    <n v="18"/>
    <x v="1"/>
    <x v="1"/>
    <n v="1"/>
  </r>
  <r>
    <x v="117"/>
    <s v="MPC Pardubice z.s."/>
    <n v="23"/>
    <x v="15"/>
    <x v="2"/>
    <n v="1"/>
  </r>
  <r>
    <x v="117"/>
    <s v="MPC Pardubice z.s."/>
    <n v="23"/>
    <x v="0"/>
    <x v="1"/>
    <n v="1"/>
  </r>
  <r>
    <x v="117"/>
    <s v="MPC Pardubice z.s."/>
    <n v="24"/>
    <x v="3"/>
    <x v="1"/>
    <n v="1"/>
  </r>
  <r>
    <x v="117"/>
    <s v="MPC Pardubice z.s."/>
    <n v="24"/>
    <x v="0"/>
    <x v="2"/>
    <n v="1"/>
  </r>
  <r>
    <x v="117"/>
    <s v="MPC Pardubice z.s."/>
    <n v="26"/>
    <x v="0"/>
    <x v="3"/>
    <n v="1"/>
  </r>
  <r>
    <x v="118"/>
    <s v="BC Řipská Praha"/>
    <n v="5"/>
    <x v="17"/>
    <x v="1"/>
    <n v="2"/>
  </r>
  <r>
    <x v="118"/>
    <s v="BC Řipská Praha"/>
    <n v="8"/>
    <x v="17"/>
    <x v="2"/>
    <n v="2"/>
  </r>
  <r>
    <x v="118"/>
    <s v="BC Řipská Praha"/>
    <n v="14"/>
    <x v="17"/>
    <x v="3"/>
    <n v="1"/>
  </r>
  <r>
    <x v="119"/>
    <s v="BC Harlequin Praha"/>
    <n v="14"/>
    <x v="14"/>
    <x v="2"/>
    <n v="1"/>
  </r>
  <r>
    <x v="119"/>
    <s v="BC Harlequin Praha"/>
    <n v="17"/>
    <x v="3"/>
    <x v="0"/>
    <n v="1"/>
  </r>
  <r>
    <x v="119"/>
    <s v="Sportovní klub Harlequin Praha z.s."/>
    <n v="17"/>
    <x v="1"/>
    <x v="2"/>
    <n v="1"/>
  </r>
  <r>
    <x v="119"/>
    <s v="BC Harlequin Praha"/>
    <n v="25"/>
    <x v="3"/>
    <x v="2"/>
    <n v="1"/>
  </r>
  <r>
    <x v="119"/>
    <s v="BC Harlequin Praha"/>
    <n v="30"/>
    <x v="15"/>
    <x v="2"/>
    <n v="1"/>
  </r>
  <r>
    <x v="120"/>
    <s v="Harlequ´inPraha"/>
    <n v="7"/>
    <x v="16"/>
    <x v="3"/>
    <n v="2"/>
  </r>
  <r>
    <x v="120"/>
    <s v="Harlequ´in Praha"/>
    <n v="11"/>
    <x v="8"/>
    <x v="2"/>
    <n v="1"/>
  </r>
  <r>
    <x v="120"/>
    <s v="BCHarlequ´inPraha"/>
    <n v="19"/>
    <x v="16"/>
    <x v="0"/>
    <n v="1"/>
  </r>
  <r>
    <x v="120"/>
    <s v="Bar Bar Billiard Beroun z.s."/>
    <n v="30"/>
    <x v="1"/>
    <x v="3"/>
    <n v="1"/>
  </r>
  <r>
    <x v="121"/>
    <s v="Balabuška Praha"/>
    <n v="15"/>
    <x v="13"/>
    <x v="3"/>
    <n v="1"/>
  </r>
  <r>
    <x v="121"/>
    <s v="Balabuška Praha"/>
    <n v="16"/>
    <x v="20"/>
    <x v="3"/>
    <n v="1"/>
  </r>
  <r>
    <x v="121"/>
    <s v="BC Balabuška Praha"/>
    <n v="27"/>
    <x v="15"/>
    <x v="3"/>
    <n v="1"/>
  </r>
  <r>
    <x v="122"/>
    <s v="Billiard Club Příchovice, z.s."/>
    <n v="27"/>
    <x v="9"/>
    <x v="1"/>
    <n v="1"/>
  </r>
  <r>
    <x v="122"/>
    <s v="Billiard Club Příchovice, z.s."/>
    <n v="29"/>
    <x v="9"/>
    <x v="3"/>
    <n v="1"/>
  </r>
  <r>
    <x v="122"/>
    <s v="Billiard Stars"/>
    <n v="29"/>
    <x v="3"/>
    <x v="1"/>
    <n v="1"/>
  </r>
  <r>
    <x v="123"/>
    <s v="SK Delta Billiard Brno"/>
    <n v="14"/>
    <x v="0"/>
    <x v="0"/>
    <n v="1"/>
  </r>
  <r>
    <x v="123"/>
    <s v="SK Delta Billiard Brno"/>
    <n v="15"/>
    <x v="1"/>
    <x v="0"/>
    <n v="1"/>
  </r>
  <r>
    <x v="123"/>
    <s v="SK Delta Billiard Brno"/>
    <n v="16"/>
    <x v="2"/>
    <x v="0"/>
    <n v="1"/>
  </r>
  <r>
    <x v="123"/>
    <s v="SK Delta Billiard Brno"/>
    <n v="32"/>
    <x v="2"/>
    <x v="2"/>
    <n v="1"/>
  </r>
  <r>
    <x v="124"/>
    <s v="BC Harlequ´in Praha"/>
    <n v="11"/>
    <x v="7"/>
    <x v="2"/>
    <n v="1"/>
  </r>
  <r>
    <x v="124"/>
    <s v="BC Harlequ´in Praha"/>
    <n v="22"/>
    <x v="8"/>
    <x v="3"/>
    <n v="1"/>
  </r>
  <r>
    <x v="125"/>
    <s v="DeltaBilliardBrno"/>
    <n v="7"/>
    <x v="16"/>
    <x v="0"/>
    <n v="2"/>
  </r>
  <r>
    <x v="125"/>
    <s v="DeltaBilliardBrno"/>
    <n v="9"/>
    <x v="16"/>
    <x v="3"/>
    <n v="1"/>
  </r>
  <r>
    <x v="125"/>
    <s v="SK Delta Billiard Brno"/>
    <n v="10"/>
    <x v="9"/>
    <x v="2"/>
    <n v="1"/>
  </r>
  <r>
    <x v="125"/>
    <s v="DeltaBilliardBrno"/>
    <n v="11"/>
    <x v="16"/>
    <x v="1"/>
    <n v="1"/>
  </r>
  <r>
    <x v="125"/>
    <s v="DeltaBilliardBrno"/>
    <n v="12"/>
    <x v="10"/>
    <x v="2"/>
    <n v="1"/>
  </r>
  <r>
    <x v="125"/>
    <s v="Delta Billiard Brno"/>
    <n v="13"/>
    <x v="7"/>
    <x v="3"/>
    <n v="1"/>
  </r>
  <r>
    <x v="125"/>
    <s v="SK Delta Billiard Brno"/>
    <n v="13"/>
    <x v="9"/>
    <x v="0"/>
    <n v="1"/>
  </r>
  <r>
    <x v="125"/>
    <s v="DELTA Billiard Brno"/>
    <n v="20"/>
    <x v="8"/>
    <x v="3"/>
    <n v="1"/>
  </r>
  <r>
    <x v="125"/>
    <s v="SK Delta Billiard Brno"/>
    <n v="22"/>
    <x v="9"/>
    <x v="1"/>
    <n v="1"/>
  </r>
  <r>
    <x v="125"/>
    <s v="SK Delta Billiard Brno"/>
    <n v="27"/>
    <x v="9"/>
    <x v="3"/>
    <n v="1"/>
  </r>
  <r>
    <x v="126"/>
    <s v="BC Harlequ´in Praha"/>
    <n v="13"/>
    <x v="12"/>
    <x v="3"/>
    <n v="1"/>
  </r>
  <r>
    <x v="127"/>
    <s v="Bar Bar Beroun"/>
    <n v="14"/>
    <x v="26"/>
    <x v="3"/>
    <n v="1"/>
  </r>
  <r>
    <x v="128"/>
    <s v="SK Billard Centrum Praha"/>
    <n v="6"/>
    <x v="14"/>
    <x v="1"/>
    <n v="2"/>
  </r>
  <r>
    <x v="128"/>
    <s v="Sportovní klub Harlequin Praha z.s."/>
    <n v="7"/>
    <x v="1"/>
    <x v="3"/>
    <n v="2"/>
  </r>
  <r>
    <x v="128"/>
    <s v="Sportovní klub Harlequin Praha z.s."/>
    <n v="8"/>
    <x v="1"/>
    <x v="1"/>
    <n v="2"/>
  </r>
  <r>
    <x v="128"/>
    <s v="SK Billard Centrum Praha"/>
    <n v="15"/>
    <x v="2"/>
    <x v="0"/>
    <n v="1"/>
  </r>
  <r>
    <x v="128"/>
    <s v="SK Billard Centrum Praha"/>
    <n v="15"/>
    <x v="2"/>
    <x v="1"/>
    <n v="1"/>
  </r>
  <r>
    <x v="128"/>
    <s v="SK Billard Centrum Praha"/>
    <n v="16"/>
    <x v="3"/>
    <x v="2"/>
    <n v="1"/>
  </r>
  <r>
    <x v="128"/>
    <s v="Sportovní klub Harlequin Praha z.s."/>
    <n v="17"/>
    <x v="4"/>
    <x v="0"/>
    <n v="1"/>
  </r>
  <r>
    <x v="128"/>
    <s v="Sportovní klub Harlequin Praha z.s."/>
    <n v="17"/>
    <x v="6"/>
    <x v="1"/>
    <n v="1"/>
  </r>
  <r>
    <x v="128"/>
    <s v="SK Billard Centrum Praha"/>
    <n v="18"/>
    <x v="15"/>
    <x v="3"/>
    <n v="1"/>
  </r>
  <r>
    <x v="128"/>
    <s v="SK Billard Centrum Praha"/>
    <n v="18"/>
    <x v="3"/>
    <x v="0"/>
    <n v="1"/>
  </r>
  <r>
    <x v="128"/>
    <s v="Sportovní klub Harlequin Praha z.s."/>
    <n v="19"/>
    <x v="1"/>
    <x v="2"/>
    <n v="1"/>
  </r>
  <r>
    <x v="128"/>
    <s v="Sportovní klub Harlequin Praha z.s."/>
    <n v="22"/>
    <x v="4"/>
    <x v="1"/>
    <n v="1"/>
  </r>
  <r>
    <x v="128"/>
    <s v="SK Billard Centrum Praha"/>
    <n v="23"/>
    <x v="3"/>
    <x v="1"/>
    <n v="1"/>
  </r>
  <r>
    <x v="128"/>
    <s v="Sportovní klub Harlequin Praha z.s."/>
    <n v="23"/>
    <x v="1"/>
    <x v="0"/>
    <n v="1"/>
  </r>
  <r>
    <x v="128"/>
    <s v="SK Billard Centrum Praha, z.s."/>
    <n v="25"/>
    <x v="5"/>
    <x v="3"/>
    <n v="1"/>
  </r>
  <r>
    <x v="128"/>
    <s v="Sportovní klub Harlequin Praha z.s."/>
    <n v="25"/>
    <x v="4"/>
    <x v="2"/>
    <n v="1"/>
  </r>
  <r>
    <x v="128"/>
    <s v="Sportovní klub Harlequin Praha z.s."/>
    <n v="25"/>
    <x v="6"/>
    <x v="3"/>
    <n v="1"/>
  </r>
  <r>
    <x v="128"/>
    <s v="Sportovní klub Harlequin Praha z.s."/>
    <n v="29"/>
    <x v="6"/>
    <x v="0"/>
    <n v="1"/>
  </r>
  <r>
    <x v="128"/>
    <s v="Sportovní klub Harlequin Praha z.s."/>
    <n v="30"/>
    <x v="6"/>
    <x v="2"/>
    <n v="1"/>
  </r>
  <r>
    <x v="128"/>
    <s v="SK Billard Centrum Praha, z.s."/>
    <n v="32"/>
    <x v="5"/>
    <x v="2"/>
    <n v="1"/>
  </r>
  <r>
    <x v="129"/>
    <s v="SK Delta Billiard Brno"/>
    <n v="22"/>
    <x v="6"/>
    <x v="0"/>
    <n v="1"/>
  </r>
  <r>
    <x v="129"/>
    <s v="SK Delta Billiard Brno"/>
    <n v="24"/>
    <x v="1"/>
    <x v="2"/>
    <n v="1"/>
  </r>
  <r>
    <x v="129"/>
    <s v="SK Delta Billiard Brno"/>
    <n v="27"/>
    <x v="1"/>
    <x v="3"/>
    <n v="1"/>
  </r>
  <r>
    <x v="129"/>
    <s v="SK Delta Billiard Brno"/>
    <n v="28"/>
    <x v="0"/>
    <x v="1"/>
    <n v="1"/>
  </r>
  <r>
    <x v="129"/>
    <s v="SK Delta Billiard Brno"/>
    <n v="31"/>
    <x v="5"/>
    <x v="2"/>
    <n v="1"/>
  </r>
  <r>
    <x v="130"/>
    <s v="Řipská Billiard club"/>
    <n v="4"/>
    <x v="6"/>
    <x v="1"/>
    <n v="4"/>
  </r>
  <r>
    <x v="130"/>
    <s v="Řipská Billiard club"/>
    <n v="12"/>
    <x v="6"/>
    <x v="0"/>
    <n v="1"/>
  </r>
  <r>
    <x v="130"/>
    <s v="Řipská Billiard club"/>
    <n v="16"/>
    <x v="4"/>
    <x v="1"/>
    <n v="1"/>
  </r>
  <r>
    <x v="130"/>
    <s v="Sportovní klub Harlequin Praha z.s."/>
    <n v="17"/>
    <x v="1"/>
    <x v="1"/>
    <n v="1"/>
  </r>
  <r>
    <x v="130"/>
    <s v="Řipská Billiard club"/>
    <n v="17"/>
    <x v="6"/>
    <x v="2"/>
    <n v="1"/>
  </r>
  <r>
    <x v="130"/>
    <s v="Řipská Billiard club"/>
    <n v="17"/>
    <x v="6"/>
    <x v="3"/>
    <n v="1"/>
  </r>
  <r>
    <x v="130"/>
    <s v="Řipská Billiard club"/>
    <n v="19"/>
    <x v="4"/>
    <x v="0"/>
    <n v="1"/>
  </r>
  <r>
    <x v="130"/>
    <s v="Řipská Billiard club"/>
    <n v="22"/>
    <x v="4"/>
    <x v="3"/>
    <n v="1"/>
  </r>
  <r>
    <x v="130"/>
    <s v="Řipská Billiard club"/>
    <n v="26"/>
    <x v="4"/>
    <x v="2"/>
    <n v="1"/>
  </r>
  <r>
    <x v="130"/>
    <s v="Sportovní klub Harlequin Praha z.s."/>
    <n v="29"/>
    <x v="1"/>
    <x v="0"/>
    <n v="1"/>
  </r>
  <r>
    <x v="131"/>
    <s v="SK Billard Centrum Praha"/>
    <n v="16"/>
    <x v="12"/>
    <x v="2"/>
    <n v="1"/>
  </r>
  <r>
    <x v="131"/>
    <s v="SK Billard Centrum Praha"/>
    <n v="29"/>
    <x v="14"/>
    <x v="1"/>
    <n v="1"/>
  </r>
  <r>
    <x v="132"/>
    <s v="Sportovní klub Divočáci z Mníšku, z.s."/>
    <n v="31"/>
    <x v="4"/>
    <x v="1"/>
    <n v="1"/>
  </r>
  <r>
    <x v="133"/>
    <s v="KK U Nováků Praha"/>
    <n v="11"/>
    <x v="13"/>
    <x v="3"/>
    <n v="1"/>
  </r>
  <r>
    <x v="134"/>
    <s v="BC Harlequin Praha"/>
    <n v="9"/>
    <x v="15"/>
    <x v="0"/>
    <n v="1"/>
  </r>
  <r>
    <x v="134"/>
    <s v="BC Harlequin Praha"/>
    <n v="19"/>
    <x v="9"/>
    <x v="1"/>
    <n v="1"/>
  </r>
  <r>
    <x v="134"/>
    <s v="BC Harlequin Praha"/>
    <n v="20"/>
    <x v="15"/>
    <x v="2"/>
    <n v="1"/>
  </r>
  <r>
    <x v="134"/>
    <s v="BC Harlequin Praha"/>
    <n v="21"/>
    <x v="14"/>
    <x v="0"/>
    <n v="1"/>
  </r>
  <r>
    <x v="134"/>
    <s v="BC Harlequin Praha"/>
    <n v="22"/>
    <x v="9"/>
    <x v="2"/>
    <n v="1"/>
  </r>
  <r>
    <x v="134"/>
    <s v="BC Harlequin Praha"/>
    <n v="23"/>
    <x v="9"/>
    <x v="0"/>
    <n v="1"/>
  </r>
  <r>
    <x v="134"/>
    <s v="BC Harlequin Praha"/>
    <n v="24"/>
    <x v="2"/>
    <x v="3"/>
    <n v="1"/>
  </r>
  <r>
    <x v="134"/>
    <s v="BC Harlequin Praha"/>
    <n v="31"/>
    <x v="14"/>
    <x v="1"/>
    <n v="1"/>
  </r>
  <r>
    <x v="135"/>
    <s v="Club Billiard Řipská Praha"/>
    <n v="1"/>
    <x v="15"/>
    <x v="3"/>
    <n v="16"/>
  </r>
  <r>
    <x v="135"/>
    <s v="Club Billiard Řipská Praha"/>
    <n v="1"/>
    <x v="14"/>
    <x v="3"/>
    <n v="16"/>
  </r>
  <r>
    <x v="135"/>
    <s v="Club Billiard Řipská Praha"/>
    <n v="1"/>
    <x v="14"/>
    <x v="1"/>
    <n v="16"/>
  </r>
  <r>
    <x v="135"/>
    <s v="BC Harlequin Praha"/>
    <n v="1"/>
    <x v="3"/>
    <x v="1"/>
    <n v="16"/>
  </r>
  <r>
    <x v="135"/>
    <s v="BC Harlequin Praha"/>
    <n v="1"/>
    <x v="2"/>
    <x v="2"/>
    <n v="16"/>
  </r>
  <r>
    <x v="135"/>
    <s v="BC Harlequin Praha"/>
    <n v="1"/>
    <x v="0"/>
    <x v="2"/>
    <n v="16"/>
  </r>
  <r>
    <x v="135"/>
    <s v="BC Harlequin Praha"/>
    <n v="1"/>
    <x v="0"/>
    <x v="0"/>
    <n v="16"/>
  </r>
  <r>
    <x v="135"/>
    <s v="BC Harlequin Praha"/>
    <n v="1"/>
    <x v="0"/>
    <x v="1"/>
    <n v="16"/>
  </r>
  <r>
    <x v="135"/>
    <s v="Club Billiard Řipská Praha"/>
    <n v="2"/>
    <x v="9"/>
    <x v="0"/>
    <n v="8"/>
  </r>
  <r>
    <x v="135"/>
    <s v="Club Billiard Řipská Praha"/>
    <n v="2"/>
    <x v="15"/>
    <x v="0"/>
    <n v="8"/>
  </r>
  <r>
    <x v="135"/>
    <s v="Club Billiard Řipská Praha"/>
    <n v="2"/>
    <x v="15"/>
    <x v="1"/>
    <n v="8"/>
  </r>
  <r>
    <x v="135"/>
    <s v="Club Billiard Řipská Praha"/>
    <n v="2"/>
    <x v="14"/>
    <x v="0"/>
    <n v="8"/>
  </r>
  <r>
    <x v="135"/>
    <s v="BC Harlequin Praha"/>
    <n v="2"/>
    <x v="3"/>
    <x v="3"/>
    <n v="8"/>
  </r>
  <r>
    <x v="135"/>
    <s v="BC Harlequin Praha"/>
    <n v="2"/>
    <x v="0"/>
    <x v="3"/>
    <n v="8"/>
  </r>
  <r>
    <x v="135"/>
    <s v="Sportovní klub Harlequin Praha z.s."/>
    <n v="2"/>
    <x v="1"/>
    <x v="0"/>
    <n v="8"/>
  </r>
  <r>
    <x v="135"/>
    <s v="Sportovní klub Harlequin Praha z.s."/>
    <n v="2"/>
    <x v="6"/>
    <x v="3"/>
    <n v="8"/>
  </r>
  <r>
    <x v="135"/>
    <s v="Sportovní klub Harlequin Praha z.s."/>
    <n v="3"/>
    <x v="4"/>
    <x v="2"/>
    <n v="4"/>
  </r>
  <r>
    <x v="135"/>
    <s v="Sportovní klub Harlequin Praha z.s."/>
    <n v="3"/>
    <x v="4"/>
    <x v="1"/>
    <n v="4"/>
  </r>
  <r>
    <x v="135"/>
    <s v="BC Harlequin Praha"/>
    <n v="4"/>
    <x v="3"/>
    <x v="0"/>
    <n v="4"/>
  </r>
  <r>
    <x v="135"/>
    <s v="Sportovní klub Harlequin Praha z.s."/>
    <n v="4"/>
    <x v="1"/>
    <x v="1"/>
    <n v="4"/>
  </r>
  <r>
    <x v="135"/>
    <s v="Sportovní klub Harlequin Praha z.s."/>
    <n v="4"/>
    <x v="4"/>
    <x v="3"/>
    <n v="4"/>
  </r>
  <r>
    <x v="135"/>
    <s v="BillardCentrumPraha"/>
    <n v="5"/>
    <x v="10"/>
    <x v="3"/>
    <n v="2"/>
  </r>
  <r>
    <x v="135"/>
    <s v="Club Billiard Řipská Praha"/>
    <n v="6"/>
    <x v="9"/>
    <x v="3"/>
    <n v="2"/>
  </r>
  <r>
    <x v="135"/>
    <s v="Club Billiard Řipská Praha"/>
    <n v="6"/>
    <x v="15"/>
    <x v="2"/>
    <n v="2"/>
  </r>
  <r>
    <x v="135"/>
    <s v="Sportovní klub Harlequin Praha z.s."/>
    <n v="6"/>
    <x v="1"/>
    <x v="2"/>
    <n v="2"/>
  </r>
  <r>
    <x v="135"/>
    <s v="Sportovní klub Harlequin Praha z.s."/>
    <n v="6"/>
    <x v="6"/>
    <x v="1"/>
    <n v="2"/>
  </r>
  <r>
    <x v="135"/>
    <s v="BillardCentrumPraha"/>
    <n v="7"/>
    <x v="10"/>
    <x v="1"/>
    <n v="2"/>
  </r>
  <r>
    <x v="135"/>
    <s v="Billard Centrum Praha"/>
    <n v="8"/>
    <x v="7"/>
    <x v="1"/>
    <n v="2"/>
  </r>
  <r>
    <x v="135"/>
    <s v="Club Billiard Řipská Praha"/>
    <n v="8"/>
    <x v="9"/>
    <x v="2"/>
    <n v="2"/>
  </r>
  <r>
    <x v="135"/>
    <s v="BC Harlequin Praha"/>
    <n v="9"/>
    <x v="2"/>
    <x v="0"/>
    <n v="1"/>
  </r>
  <r>
    <x v="135"/>
    <s v="Sportovní klub Harlequin Praha z.s."/>
    <n v="9"/>
    <x v="6"/>
    <x v="2"/>
    <n v="1"/>
  </r>
  <r>
    <x v="135"/>
    <s v="Billard Centrum Praha"/>
    <n v="10"/>
    <x v="7"/>
    <x v="0"/>
    <n v="1"/>
  </r>
  <r>
    <x v="135"/>
    <s v="BillardCentrumPraha"/>
    <n v="10"/>
    <x v="10"/>
    <x v="2"/>
    <n v="1"/>
  </r>
  <r>
    <x v="135"/>
    <s v="BC Harlequin Praha"/>
    <n v="10"/>
    <x v="2"/>
    <x v="3"/>
    <n v="1"/>
  </r>
  <r>
    <x v="135"/>
    <s v="BC Harlequin Praha"/>
    <n v="10"/>
    <x v="5"/>
    <x v="3"/>
    <n v="1"/>
  </r>
  <r>
    <x v="135"/>
    <s v="Sportovní klub Harlequin Praha z.s."/>
    <n v="10"/>
    <x v="4"/>
    <x v="0"/>
    <n v="1"/>
  </r>
  <r>
    <x v="135"/>
    <s v="Sportovní klub Harlequin Praha z.s."/>
    <n v="10"/>
    <x v="6"/>
    <x v="0"/>
    <n v="1"/>
  </r>
  <r>
    <x v="135"/>
    <s v="BillardCentrumPraha"/>
    <n v="11"/>
    <x v="10"/>
    <x v="0"/>
    <n v="1"/>
  </r>
  <r>
    <x v="135"/>
    <s v="Sportovní klub Harlequin Praha z.s."/>
    <n v="13"/>
    <x v="1"/>
    <x v="3"/>
    <n v="1"/>
  </r>
  <r>
    <x v="135"/>
    <s v="Billard Centrum Praha"/>
    <n v="14"/>
    <x v="7"/>
    <x v="2"/>
    <n v="1"/>
  </r>
  <r>
    <x v="135"/>
    <s v="BC Harlequin Praha"/>
    <n v="14"/>
    <x v="3"/>
    <x v="2"/>
    <n v="1"/>
  </r>
  <r>
    <x v="135"/>
    <s v="Club Billiard Řipská Praha"/>
    <n v="15"/>
    <x v="9"/>
    <x v="1"/>
    <n v="1"/>
  </r>
  <r>
    <x v="135"/>
    <s v="BC Harlequin Praha"/>
    <n v="17"/>
    <x v="2"/>
    <x v="1"/>
    <n v="1"/>
  </r>
  <r>
    <x v="135"/>
    <s v="Club Billiard Řipská Praha"/>
    <n v="18"/>
    <x v="14"/>
    <x v="2"/>
    <n v="1"/>
  </r>
  <r>
    <x v="135"/>
    <s v="Billard Centrum Praha"/>
    <n v="23"/>
    <x v="8"/>
    <x v="0"/>
    <n v="1"/>
  </r>
  <r>
    <x v="136"/>
    <s v="Billiard Club Příchovice, z.s."/>
    <n v="23"/>
    <x v="9"/>
    <x v="1"/>
    <n v="1"/>
  </r>
  <r>
    <x v="137"/>
    <s v="SK Delta Billiard Brno"/>
    <n v="4"/>
    <x v="15"/>
    <x v="0"/>
    <n v="4"/>
  </r>
  <r>
    <x v="137"/>
    <s v="SK Delta Billiard Brno"/>
    <n v="6"/>
    <x v="2"/>
    <x v="0"/>
    <n v="2"/>
  </r>
  <r>
    <x v="137"/>
    <s v="SK Delta Billiard Brno"/>
    <n v="7"/>
    <x v="4"/>
    <x v="3"/>
    <n v="2"/>
  </r>
  <r>
    <x v="137"/>
    <s v="SK Delta Billiard Brno"/>
    <n v="8"/>
    <x v="3"/>
    <x v="0"/>
    <n v="2"/>
  </r>
  <r>
    <x v="137"/>
    <s v="SK Delta Billiard Brno"/>
    <n v="8"/>
    <x v="2"/>
    <x v="3"/>
    <n v="2"/>
  </r>
  <r>
    <x v="137"/>
    <s v="SK Delta Billiard Brno"/>
    <n v="8"/>
    <x v="1"/>
    <x v="2"/>
    <n v="2"/>
  </r>
  <r>
    <x v="137"/>
    <s v="SK Delta Billiard Brno"/>
    <n v="8"/>
    <x v="4"/>
    <x v="1"/>
    <n v="2"/>
  </r>
  <r>
    <x v="137"/>
    <s v="SK Delta Billiard Brno"/>
    <n v="13"/>
    <x v="4"/>
    <x v="0"/>
    <n v="1"/>
  </r>
  <r>
    <x v="137"/>
    <s v="SK Delta Billiard Brno"/>
    <n v="14"/>
    <x v="2"/>
    <x v="1"/>
    <n v="1"/>
  </r>
  <r>
    <x v="137"/>
    <s v="SK Delta Billiard Brno"/>
    <n v="15"/>
    <x v="1"/>
    <x v="3"/>
    <n v="1"/>
  </r>
  <r>
    <x v="137"/>
    <s v="SK Delta Billiard Brno"/>
    <n v="21"/>
    <x v="1"/>
    <x v="1"/>
    <n v="1"/>
  </r>
  <r>
    <x v="137"/>
    <s v="SK Delta Billiard Brno"/>
    <n v="21"/>
    <x v="6"/>
    <x v="1"/>
    <n v="1"/>
  </r>
  <r>
    <x v="137"/>
    <s v="SK Delta Billiard Brno"/>
    <n v="22"/>
    <x v="4"/>
    <x v="2"/>
    <n v="1"/>
  </r>
  <r>
    <x v="137"/>
    <s v="SK Delta Billiard Brno"/>
    <n v="24"/>
    <x v="0"/>
    <x v="3"/>
    <n v="1"/>
  </r>
  <r>
    <x v="137"/>
    <s v="SK Delta Billiard Brno"/>
    <n v="24"/>
    <x v="0"/>
    <x v="0"/>
    <n v="1"/>
  </r>
  <r>
    <x v="137"/>
    <s v="SK Delta Billiard Brno"/>
    <n v="25"/>
    <x v="14"/>
    <x v="0"/>
    <n v="1"/>
  </r>
  <r>
    <x v="137"/>
    <s v="SK Delta Billiard Brno"/>
    <n v="26"/>
    <x v="2"/>
    <x v="2"/>
    <n v="1"/>
  </r>
  <r>
    <x v="137"/>
    <s v="SK Delta Billiard Brno"/>
    <n v="28"/>
    <x v="1"/>
    <x v="0"/>
    <n v="1"/>
  </r>
  <r>
    <x v="137"/>
    <s v="SK Delta Billiard Brno"/>
    <n v="31"/>
    <x v="5"/>
    <x v="3"/>
    <n v="1"/>
  </r>
  <r>
    <x v="138"/>
    <s v="Club Billiard Řipská Praha"/>
    <n v="4"/>
    <x v="25"/>
    <x v="3"/>
    <n v="4"/>
  </r>
  <r>
    <x v="138"/>
    <s v="Club Billiard Řipská Praha"/>
    <n v="5"/>
    <x v="20"/>
    <x v="3"/>
    <n v="2"/>
  </r>
  <r>
    <x v="138"/>
    <s v="Balabuška Praha"/>
    <n v="8"/>
    <x v="20"/>
    <x v="2"/>
    <n v="2"/>
  </r>
  <r>
    <x v="138"/>
    <s v="Club Billiard Řipská Praha"/>
    <n v="13"/>
    <x v="13"/>
    <x v="2"/>
    <n v="1"/>
  </r>
  <r>
    <x v="138"/>
    <s v="Club Billiard Řipská Praha"/>
    <n v="14"/>
    <x v="11"/>
    <x v="3"/>
    <n v="1"/>
  </r>
  <r>
    <x v="139"/>
    <s v="BillardCentrumPraha"/>
    <n v="3"/>
    <x v="16"/>
    <x v="2"/>
    <n v="4"/>
  </r>
  <r>
    <x v="139"/>
    <s v="GoldenHornPraha"/>
    <n v="11"/>
    <x v="10"/>
    <x v="2"/>
    <n v="1"/>
  </r>
  <r>
    <x v="140"/>
    <s v="SK Delta Billiard Brno"/>
    <n v="6"/>
    <x v="14"/>
    <x v="0"/>
    <n v="2"/>
  </r>
  <r>
    <x v="140"/>
    <s v="SK Delta Billiard Brno"/>
    <n v="18"/>
    <x v="15"/>
    <x v="2"/>
    <n v="1"/>
  </r>
  <r>
    <x v="140"/>
    <s v="SK Delta Billiard Brno"/>
    <n v="21"/>
    <x v="3"/>
    <x v="3"/>
    <n v="1"/>
  </r>
  <r>
    <x v="140"/>
    <s v="SK Delta Billiard Brno"/>
    <n v="22"/>
    <x v="15"/>
    <x v="0"/>
    <n v="1"/>
  </r>
  <r>
    <x v="140"/>
    <s v="SK Delta Billiard Brno"/>
    <n v="25"/>
    <x v="14"/>
    <x v="1"/>
    <n v="1"/>
  </r>
  <r>
    <x v="140"/>
    <s v="SK Delta Billiard Brno"/>
    <n v="29"/>
    <x v="3"/>
    <x v="2"/>
    <n v="1"/>
  </r>
  <r>
    <x v="140"/>
    <s v="SK Delta Billiard Brno"/>
    <n v="29"/>
    <x v="4"/>
    <x v="2"/>
    <n v="1"/>
  </r>
  <r>
    <x v="141"/>
    <s v="SK Delta Billiard Brno"/>
    <n v="15"/>
    <x v="15"/>
    <x v="0"/>
    <n v="1"/>
  </r>
  <r>
    <x v="141"/>
    <s v="SK Delta Billiard Brno"/>
    <n v="26"/>
    <x v="4"/>
    <x v="0"/>
    <n v="1"/>
  </r>
  <r>
    <x v="142"/>
    <m/>
    <n v="9"/>
    <x v="24"/>
    <x v="2"/>
    <n v="1"/>
  </r>
  <r>
    <x v="143"/>
    <s v="DELTA Billiard Brno"/>
    <n v="16"/>
    <x v="7"/>
    <x v="0"/>
    <n v="1"/>
  </r>
  <r>
    <x v="143"/>
    <s v="SK Delta Billiard Brno"/>
    <n v="26"/>
    <x v="15"/>
    <x v="0"/>
    <n v="1"/>
  </r>
  <r>
    <x v="144"/>
    <s v="1. Billiardový Club Děčín, z. s."/>
    <n v="12"/>
    <x v="4"/>
    <x v="2"/>
    <n v="1"/>
  </r>
  <r>
    <x v="144"/>
    <s v="1. Billiardový Club Děčín, z. s."/>
    <n v="13"/>
    <x v="1"/>
    <x v="2"/>
    <n v="1"/>
  </r>
  <r>
    <x v="144"/>
    <s v="1. Billiardový Club Děčín, z. s."/>
    <n v="14"/>
    <x v="5"/>
    <x v="2"/>
    <n v="1"/>
  </r>
  <r>
    <x v="144"/>
    <s v="1. Billiardový Club Děčín, z. s."/>
    <n v="17"/>
    <x v="4"/>
    <x v="3"/>
    <n v="1"/>
  </r>
  <r>
    <x v="144"/>
    <s v="1. Billiardový Club Děčín, z. s."/>
    <n v="17"/>
    <x v="4"/>
    <x v="1"/>
    <n v="1"/>
  </r>
  <r>
    <x v="144"/>
    <s v="1. Billiardový Club Děčín, z. s."/>
    <n v="18"/>
    <x v="4"/>
    <x v="0"/>
    <n v="1"/>
  </r>
  <r>
    <x v="144"/>
    <s v="1. Billiardový Club Děčín, z. s."/>
    <n v="19"/>
    <x v="1"/>
    <x v="3"/>
    <n v="1"/>
  </r>
  <r>
    <x v="144"/>
    <s v="1. Billiardový Club Děčín, z. s."/>
    <n v="20"/>
    <x v="3"/>
    <x v="3"/>
    <n v="1"/>
  </r>
  <r>
    <x v="144"/>
    <s v="1. Billiardový Club Děčín, z. s."/>
    <n v="21"/>
    <x v="6"/>
    <x v="3"/>
    <n v="1"/>
  </r>
  <r>
    <x v="144"/>
    <s v="1. Billiardový Club Děčín, z. s."/>
    <n v="27"/>
    <x v="3"/>
    <x v="2"/>
    <n v="1"/>
  </r>
  <r>
    <x v="144"/>
    <s v="1. Billiardový Club Děčín, z. s."/>
    <n v="28"/>
    <x v="1"/>
    <x v="1"/>
    <n v="1"/>
  </r>
  <r>
    <x v="144"/>
    <s v="1. Billiardový Club Děčín, z. s."/>
    <n v="31"/>
    <x v="1"/>
    <x v="0"/>
    <n v="1"/>
  </r>
  <r>
    <x v="145"/>
    <s v="Řipská Billiard club"/>
    <n v="1"/>
    <x v="6"/>
    <x v="2"/>
    <n v="16"/>
  </r>
  <r>
    <x v="145"/>
    <s v="Řipská Billiard club"/>
    <n v="1"/>
    <x v="6"/>
    <x v="3"/>
    <n v="16"/>
  </r>
  <r>
    <x v="145"/>
    <s v="Billiardový klub Bio-Systém Plzeň z.s."/>
    <n v="2"/>
    <x v="4"/>
    <x v="3"/>
    <n v="8"/>
  </r>
  <r>
    <x v="145"/>
    <s v="Billiardový klub Bio-Systém Plzeň z.s."/>
    <n v="5"/>
    <x v="4"/>
    <x v="2"/>
    <n v="2"/>
  </r>
  <r>
    <x v="145"/>
    <s v="Billiardový klub Bio-Systém Plzeň z.s."/>
    <n v="6"/>
    <x v="4"/>
    <x v="0"/>
    <n v="2"/>
  </r>
  <r>
    <x v="145"/>
    <s v="Billiardový klub Bio-Systém Plzeň z.s."/>
    <n v="11"/>
    <x v="4"/>
    <x v="1"/>
    <n v="1"/>
  </r>
  <r>
    <x v="145"/>
    <s v="Řipská Billiard club"/>
    <n v="14"/>
    <x v="6"/>
    <x v="1"/>
    <n v="1"/>
  </r>
  <r>
    <x v="146"/>
    <s v="BC Metropol České Budějovice"/>
    <n v="2"/>
    <x v="5"/>
    <x v="2"/>
    <n v="8"/>
  </r>
  <r>
    <x v="146"/>
    <s v="BC Metropol České Budějovice"/>
    <n v="4"/>
    <x v="0"/>
    <x v="0"/>
    <n v="4"/>
  </r>
  <r>
    <x v="146"/>
    <s v="BC Metropol České Budějovice"/>
    <n v="8"/>
    <x v="0"/>
    <x v="2"/>
    <n v="2"/>
  </r>
  <r>
    <x v="146"/>
    <s v="BC Metropol České Budějovice"/>
    <n v="8"/>
    <x v="0"/>
    <x v="1"/>
    <n v="2"/>
  </r>
  <r>
    <x v="146"/>
    <s v="BC Metropol České Budějovice"/>
    <n v="12"/>
    <x v="0"/>
    <x v="3"/>
    <n v="1"/>
  </r>
  <r>
    <x v="146"/>
    <s v="BC Metropol České Budějovice"/>
    <n v="15"/>
    <x v="6"/>
    <x v="2"/>
    <n v="1"/>
  </r>
  <r>
    <x v="146"/>
    <s v="BC Metropol České Budějovice"/>
    <n v="22"/>
    <x v="1"/>
    <x v="3"/>
    <n v="1"/>
  </r>
  <r>
    <x v="146"/>
    <s v="BC Metropol České Budějovice"/>
    <n v="25"/>
    <x v="6"/>
    <x v="1"/>
    <n v="1"/>
  </r>
  <r>
    <x v="146"/>
    <s v="BC Metropol České Budějovice"/>
    <n v="26"/>
    <x v="5"/>
    <x v="3"/>
    <n v="1"/>
  </r>
  <r>
    <x v="146"/>
    <s v="BC Metropol České Budějovice"/>
    <n v="28"/>
    <x v="1"/>
    <x v="2"/>
    <n v="1"/>
  </r>
  <r>
    <x v="146"/>
    <s v="Metropol České Budějovice"/>
    <n v="32"/>
    <x v="2"/>
    <x v="3"/>
    <n v="1"/>
  </r>
  <r>
    <x v="147"/>
    <s v="BillardCentrumPraha"/>
    <n v="10"/>
    <x v="10"/>
    <x v="0"/>
    <n v="1"/>
  </r>
  <r>
    <x v="147"/>
    <s v="Billard Centrum Praha"/>
    <n v="15"/>
    <x v="25"/>
    <x v="2"/>
    <n v="1"/>
  </r>
  <r>
    <x v="148"/>
    <s v="Neto České Budějovice"/>
    <n v="2"/>
    <x v="24"/>
    <x v="2"/>
    <n v="8"/>
  </r>
  <r>
    <x v="149"/>
    <s v="SK Billard Centrum Praha"/>
    <n v="2"/>
    <x v="15"/>
    <x v="3"/>
    <n v="8"/>
  </r>
  <r>
    <x v="149"/>
    <s v="Řipská Billiard club"/>
    <n v="3"/>
    <x v="0"/>
    <x v="2"/>
    <n v="4"/>
  </r>
  <r>
    <x v="149"/>
    <s v="SK Billard Centrum Praha"/>
    <n v="5"/>
    <x v="15"/>
    <x v="0"/>
    <n v="2"/>
  </r>
  <r>
    <x v="149"/>
    <s v="SK Billard Centrum Praha"/>
    <n v="7"/>
    <x v="9"/>
    <x v="2"/>
    <n v="2"/>
  </r>
  <r>
    <x v="149"/>
    <s v="SK Billard Centrum Praha"/>
    <n v="7"/>
    <x v="14"/>
    <x v="3"/>
    <n v="2"/>
  </r>
  <r>
    <x v="149"/>
    <s v="SK Billard Centrum Praha"/>
    <n v="7"/>
    <x v="14"/>
    <x v="0"/>
    <n v="2"/>
  </r>
  <r>
    <x v="149"/>
    <s v="Řipská Billiard club"/>
    <n v="8"/>
    <x v="3"/>
    <x v="2"/>
    <n v="2"/>
  </r>
  <r>
    <x v="149"/>
    <s v="Řipská Billiard club"/>
    <n v="8"/>
    <x v="2"/>
    <x v="0"/>
    <n v="2"/>
  </r>
  <r>
    <x v="149"/>
    <s v="SK Billard Centrum Praha"/>
    <n v="9"/>
    <x v="15"/>
    <x v="2"/>
    <n v="1"/>
  </r>
  <r>
    <x v="149"/>
    <s v="SK Billard Centrum Praha"/>
    <n v="9"/>
    <x v="14"/>
    <x v="1"/>
    <n v="1"/>
  </r>
  <r>
    <x v="149"/>
    <s v="Řipská Billiard club"/>
    <n v="9"/>
    <x v="0"/>
    <x v="3"/>
    <n v="1"/>
  </r>
  <r>
    <x v="149"/>
    <s v="SK Billard Centrum Praha"/>
    <n v="12"/>
    <x v="9"/>
    <x v="0"/>
    <n v="1"/>
  </r>
  <r>
    <x v="149"/>
    <s v="SK Billard Centrum Praha"/>
    <n v="13"/>
    <x v="15"/>
    <x v="1"/>
    <n v="1"/>
  </r>
  <r>
    <x v="149"/>
    <s v="Řipská Billiard club"/>
    <n v="14"/>
    <x v="2"/>
    <x v="3"/>
    <n v="1"/>
  </r>
  <r>
    <x v="149"/>
    <s v="SK Billard Centrum Praha"/>
    <n v="17"/>
    <x v="9"/>
    <x v="3"/>
    <n v="1"/>
  </r>
  <r>
    <x v="149"/>
    <s v="Harlequ´inPraha"/>
    <n v="18"/>
    <x v="16"/>
    <x v="3"/>
    <n v="1"/>
  </r>
  <r>
    <x v="149"/>
    <s v="Řipská Billiard club"/>
    <n v="19"/>
    <x v="2"/>
    <x v="2"/>
    <n v="1"/>
  </r>
  <r>
    <x v="149"/>
    <s v="Řipská Billiard club"/>
    <n v="23"/>
    <x v="0"/>
    <x v="0"/>
    <n v="1"/>
  </r>
  <r>
    <x v="149"/>
    <s v="SK Billard Centrum Praha"/>
    <n v="26"/>
    <x v="9"/>
    <x v="1"/>
    <n v="1"/>
  </r>
  <r>
    <x v="149"/>
    <s v="SK Billard Centrum Praha"/>
    <n v="26"/>
    <x v="14"/>
    <x v="2"/>
    <n v="1"/>
  </r>
  <r>
    <x v="149"/>
    <s v="Řipská Billiard club"/>
    <n v="30"/>
    <x v="3"/>
    <x v="3"/>
    <n v="1"/>
  </r>
  <r>
    <x v="150"/>
    <s v="BC NETO České Budějovice"/>
    <n v="9"/>
    <x v="20"/>
    <x v="3"/>
    <n v="1"/>
  </r>
  <r>
    <x v="150"/>
    <s v="Neto České Budějovice"/>
    <n v="12"/>
    <x v="28"/>
    <x v="3"/>
    <n v="1"/>
  </r>
  <r>
    <x v="150"/>
    <s v="Neto České Budějovice"/>
    <n v="16"/>
    <x v="26"/>
    <x v="3"/>
    <n v="1"/>
  </r>
  <r>
    <x v="151"/>
    <s v="O.S.Billiard club Royal Jihlava"/>
    <n v="27"/>
    <x v="5"/>
    <x v="2"/>
    <n v="1"/>
  </r>
  <r>
    <x v="151"/>
    <s v="O.S.Billiard club Royal Jihlava"/>
    <n v="27"/>
    <x v="1"/>
    <x v="0"/>
    <n v="1"/>
  </r>
  <r>
    <x v="152"/>
    <s v="BC Mnichovo Hradiště"/>
    <n v="4"/>
    <x v="9"/>
    <x v="2"/>
    <n v="4"/>
  </r>
  <r>
    <x v="152"/>
    <s v="BC Mladá Boleslav"/>
    <n v="6"/>
    <x v="21"/>
    <x v="2"/>
    <n v="2"/>
  </r>
  <r>
    <x v="152"/>
    <s v="BC Mladá Boleslav"/>
    <n v="12"/>
    <x v="19"/>
    <x v="3"/>
    <n v="1"/>
  </r>
  <r>
    <x v="152"/>
    <s v="BC Mladá Boleslav"/>
    <n v="13"/>
    <x v="21"/>
    <x v="3"/>
    <n v="1"/>
  </r>
  <r>
    <x v="152"/>
    <s v="BC Mnichovo Hradiště"/>
    <n v="19"/>
    <x v="9"/>
    <x v="3"/>
    <n v="1"/>
  </r>
  <r>
    <x v="152"/>
    <s v="BC Mnichovo Hradiště"/>
    <n v="20"/>
    <x v="14"/>
    <x v="2"/>
    <n v="1"/>
  </r>
  <r>
    <x v="152"/>
    <s v="BC Mnichovo Hradiště"/>
    <n v="24"/>
    <x v="14"/>
    <x v="3"/>
    <n v="1"/>
  </r>
  <r>
    <x v="153"/>
    <s v="BCHavířov"/>
    <n v="1"/>
    <x v="16"/>
    <x v="3"/>
    <n v="16"/>
  </r>
  <r>
    <x v="153"/>
    <s v="BCHavířov"/>
    <n v="6"/>
    <x v="10"/>
    <x v="2"/>
    <n v="2"/>
  </r>
  <r>
    <x v="153"/>
    <s v="BCHavířov"/>
    <n v="6"/>
    <x v="10"/>
    <x v="0"/>
    <n v="2"/>
  </r>
  <r>
    <x v="153"/>
    <s v="BC Kimex Havířov"/>
    <n v="13"/>
    <x v="11"/>
    <x v="3"/>
    <n v="1"/>
  </r>
  <r>
    <x v="153"/>
    <s v="BC Kimex Havířov"/>
    <n v="13"/>
    <x v="7"/>
    <x v="2"/>
    <n v="1"/>
  </r>
  <r>
    <x v="153"/>
    <s v="BC Kimex Havířov"/>
    <n v="14"/>
    <x v="11"/>
    <x v="2"/>
    <n v="1"/>
  </r>
  <r>
    <x v="153"/>
    <s v="BC Kimex Havířov"/>
    <n v="17"/>
    <x v="8"/>
    <x v="3"/>
    <n v="1"/>
  </r>
  <r>
    <x v="153"/>
    <s v="BCHavířov"/>
    <n v="22"/>
    <x v="16"/>
    <x v="2"/>
    <n v="1"/>
  </r>
  <r>
    <x v="154"/>
    <s v="DeltaBilliardBrno"/>
    <n v="24"/>
    <x v="10"/>
    <x v="2"/>
    <n v="1"/>
  </r>
  <r>
    <x v="155"/>
    <s v="Zlín"/>
    <n v="11"/>
    <x v="11"/>
    <x v="2"/>
    <n v="1"/>
  </r>
  <r>
    <x v="155"/>
    <s v="Zlín"/>
    <n v="15"/>
    <x v="12"/>
    <x v="2"/>
    <n v="1"/>
  </r>
  <r>
    <x v="156"/>
    <s v="BillardCentrumPraha"/>
    <n v="12"/>
    <x v="16"/>
    <x v="3"/>
    <n v="1"/>
  </r>
  <r>
    <x v="156"/>
    <s v="BillardCentrumPraha"/>
    <n v="17"/>
    <x v="16"/>
    <x v="2"/>
    <n v="1"/>
  </r>
  <r>
    <x v="157"/>
    <s v="Neto České Budějovice"/>
    <n v="1"/>
    <x v="24"/>
    <x v="2"/>
    <n v="16"/>
  </r>
  <r>
    <x v="157"/>
    <s v="Neto České Budějovice"/>
    <n v="12"/>
    <x v="26"/>
    <x v="3"/>
    <n v="1"/>
  </r>
  <r>
    <x v="158"/>
    <s v="BC Metropol České Budějovice"/>
    <n v="22"/>
    <x v="15"/>
    <x v="3"/>
    <n v="1"/>
  </r>
  <r>
    <x v="159"/>
    <s v="Praha"/>
    <n v="7"/>
    <x v="26"/>
    <x v="3"/>
    <n v="2"/>
  </r>
  <r>
    <x v="160"/>
    <s v="BC NETO České Budějovice"/>
    <n v="16"/>
    <x v="1"/>
    <x v="3"/>
    <n v="1"/>
  </r>
  <r>
    <x v="161"/>
    <s v="Billiardový klub Bio-Systém Plzeň z.s."/>
    <n v="14"/>
    <x v="15"/>
    <x v="2"/>
    <n v="1"/>
  </r>
  <r>
    <x v="161"/>
    <s v="BioSystémPlzeň"/>
    <n v="23"/>
    <x v="10"/>
    <x v="3"/>
    <n v="1"/>
  </r>
  <r>
    <x v="162"/>
    <s v="Metropol Č.Budějovice"/>
    <n v="12"/>
    <x v="22"/>
    <x v="3"/>
    <n v="1"/>
  </r>
  <r>
    <x v="163"/>
    <s v="SK Billard Centrum Praha"/>
    <n v="16"/>
    <x v="9"/>
    <x v="2"/>
    <n v="1"/>
  </r>
  <r>
    <x v="163"/>
    <s v="SK Billard Centrum Praha"/>
    <n v="17"/>
    <x v="9"/>
    <x v="0"/>
    <n v="1"/>
  </r>
  <r>
    <x v="163"/>
    <s v="SK Billard Centrum Praha"/>
    <n v="23"/>
    <x v="15"/>
    <x v="3"/>
    <n v="1"/>
  </r>
  <r>
    <x v="163"/>
    <s v="SK Billard Centrum Praha"/>
    <n v="28"/>
    <x v="9"/>
    <x v="3"/>
    <n v="1"/>
  </r>
  <r>
    <x v="164"/>
    <s v="MPC Pardubice z.s."/>
    <n v="15"/>
    <x v="15"/>
    <x v="1"/>
    <n v="1"/>
  </r>
  <r>
    <x v="164"/>
    <s v="MPC Pardubice z.s."/>
    <n v="23"/>
    <x v="9"/>
    <x v="2"/>
    <n v="1"/>
  </r>
  <r>
    <x v="164"/>
    <s v="MPC Pardubice z.s."/>
    <n v="23"/>
    <x v="9"/>
    <x v="3"/>
    <n v="1"/>
  </r>
  <r>
    <x v="164"/>
    <s v="MPC Pardubice z.s."/>
    <n v="23"/>
    <x v="15"/>
    <x v="0"/>
    <n v="1"/>
  </r>
  <r>
    <x v="164"/>
    <s v="MPC Pardubice z.s."/>
    <n v="24"/>
    <x v="9"/>
    <x v="0"/>
    <n v="1"/>
  </r>
  <r>
    <x v="164"/>
    <s v="MPC Pardubice z.s."/>
    <n v="25"/>
    <x v="9"/>
    <x v="1"/>
    <n v="1"/>
  </r>
  <r>
    <x v="164"/>
    <s v="MPC Pardubice z.s."/>
    <n v="26"/>
    <x v="14"/>
    <x v="1"/>
    <n v="1"/>
  </r>
  <r>
    <x v="164"/>
    <s v="MPC Pardubice z.s."/>
    <n v="32"/>
    <x v="15"/>
    <x v="3"/>
    <n v="1"/>
  </r>
  <r>
    <x v="165"/>
    <s v="MPC Pardubice z.s."/>
    <n v="4"/>
    <x v="5"/>
    <x v="2"/>
    <n v="4"/>
  </r>
  <r>
    <x v="165"/>
    <s v="MPC Pardubice z.s."/>
    <n v="6"/>
    <x v="6"/>
    <x v="2"/>
    <n v="2"/>
  </r>
  <r>
    <x v="165"/>
    <s v="MPC Pardubice z.s."/>
    <n v="7"/>
    <x v="4"/>
    <x v="2"/>
    <n v="2"/>
  </r>
  <r>
    <x v="165"/>
    <s v="MPC Pardubice z.s."/>
    <n v="10"/>
    <x v="1"/>
    <x v="3"/>
    <n v="1"/>
  </r>
  <r>
    <x v="165"/>
    <s v="MPC Pardubice z.s."/>
    <n v="13"/>
    <x v="3"/>
    <x v="1"/>
    <n v="1"/>
  </r>
  <r>
    <x v="165"/>
    <s v="MPC Pardubice z.s."/>
    <n v="13"/>
    <x v="1"/>
    <x v="0"/>
    <n v="1"/>
  </r>
  <r>
    <x v="165"/>
    <s v="MPC Pardubice z.s."/>
    <n v="14"/>
    <x v="3"/>
    <x v="3"/>
    <n v="1"/>
  </r>
  <r>
    <x v="165"/>
    <s v="MPC Pardubice z.s."/>
    <n v="14"/>
    <x v="4"/>
    <x v="3"/>
    <n v="1"/>
  </r>
  <r>
    <x v="165"/>
    <s v="MPC Pardubice z.s."/>
    <n v="15"/>
    <x v="1"/>
    <x v="1"/>
    <n v="1"/>
  </r>
  <r>
    <x v="165"/>
    <s v="MPC Pardubice z.s."/>
    <n v="15"/>
    <x v="6"/>
    <x v="0"/>
    <n v="1"/>
  </r>
  <r>
    <x v="165"/>
    <s v="MPC Pardubice z.s."/>
    <n v="16"/>
    <x v="1"/>
    <x v="2"/>
    <n v="1"/>
  </r>
  <r>
    <x v="165"/>
    <s v="MPC Pardubice z.s."/>
    <n v="18"/>
    <x v="2"/>
    <x v="1"/>
    <n v="1"/>
  </r>
  <r>
    <x v="165"/>
    <s v="MPC Pardubice z.s."/>
    <n v="18"/>
    <x v="0"/>
    <x v="1"/>
    <n v="1"/>
  </r>
  <r>
    <x v="165"/>
    <s v="MPC Pardubice z.s."/>
    <n v="19"/>
    <x v="9"/>
    <x v="2"/>
    <n v="1"/>
  </r>
  <r>
    <x v="165"/>
    <s v="MPC Pardubice z.s."/>
    <n v="23"/>
    <x v="4"/>
    <x v="1"/>
    <n v="1"/>
  </r>
  <r>
    <x v="165"/>
    <s v="MPC Pardubice z.s."/>
    <n v="24"/>
    <x v="9"/>
    <x v="3"/>
    <n v="1"/>
  </r>
  <r>
    <x v="165"/>
    <s v="MPC Pardubice z.s."/>
    <n v="24"/>
    <x v="2"/>
    <x v="2"/>
    <n v="1"/>
  </r>
  <r>
    <x v="165"/>
    <s v="MPC Pardubice z.s."/>
    <n v="27"/>
    <x v="5"/>
    <x v="3"/>
    <n v="1"/>
  </r>
  <r>
    <x v="165"/>
    <s v="MPC Pardubice z.s."/>
    <n v="28"/>
    <x v="2"/>
    <x v="3"/>
    <n v="1"/>
  </r>
  <r>
    <x v="165"/>
    <s v="MPC Pardubice z.s."/>
    <n v="29"/>
    <x v="6"/>
    <x v="3"/>
    <n v="1"/>
  </r>
  <r>
    <x v="165"/>
    <s v="MPC Pardubice z.s."/>
    <n v="30"/>
    <x v="2"/>
    <x v="0"/>
    <n v="1"/>
  </r>
  <r>
    <x v="165"/>
    <s v="MPC Pardubice z.s."/>
    <n v="30"/>
    <x v="6"/>
    <x v="1"/>
    <n v="1"/>
  </r>
  <r>
    <x v="166"/>
    <s v="Delta Billiard Brno"/>
    <n v="11"/>
    <x v="27"/>
    <x v="2"/>
    <n v="1"/>
  </r>
  <r>
    <x v="166"/>
    <s v="Delta Billiard Brno"/>
    <n v="11"/>
    <x v="27"/>
    <x v="3"/>
    <n v="1"/>
  </r>
  <r>
    <x v="166"/>
    <s v="Delta Billiard Brno"/>
    <n v="13"/>
    <x v="17"/>
    <x v="3"/>
    <n v="1"/>
  </r>
  <r>
    <x v="166"/>
    <s v="Delta Billiard Brno"/>
    <n v="15"/>
    <x v="22"/>
    <x v="3"/>
    <n v="1"/>
  </r>
  <r>
    <x v="167"/>
    <s v="Ládví Praha"/>
    <n v="7"/>
    <x v="19"/>
    <x v="3"/>
    <n v="2"/>
  </r>
  <r>
    <x v="167"/>
    <s v="Ládví Praha"/>
    <n v="8"/>
    <x v="12"/>
    <x v="3"/>
    <n v="2"/>
  </r>
  <r>
    <x v="167"/>
    <s v="Ládví Praha"/>
    <n v="10"/>
    <x v="25"/>
    <x v="2"/>
    <n v="1"/>
  </r>
  <r>
    <x v="167"/>
    <s v="Ládví Praha"/>
    <n v="10"/>
    <x v="17"/>
    <x v="2"/>
    <n v="1"/>
  </r>
  <r>
    <x v="167"/>
    <s v="Ládví Praha"/>
    <n v="16"/>
    <x v="21"/>
    <x v="3"/>
    <n v="1"/>
  </r>
  <r>
    <x v="167"/>
    <s v="Billiard Club Balabuška, z.s."/>
    <n v="30"/>
    <x v="6"/>
    <x v="3"/>
    <n v="1"/>
  </r>
  <r>
    <x v="168"/>
    <s v="BioSystémPlzeň"/>
    <n v="14"/>
    <x v="10"/>
    <x v="3"/>
    <n v="1"/>
  </r>
  <r>
    <x v="168"/>
    <s v="BioSystémPlzeň"/>
    <n v="15"/>
    <x v="16"/>
    <x v="3"/>
    <n v="1"/>
  </r>
  <r>
    <x v="168"/>
    <s v="BioSystémPlzeň"/>
    <n v="16"/>
    <x v="16"/>
    <x v="0"/>
    <n v="1"/>
  </r>
  <r>
    <x v="169"/>
    <s v="Delta Billiard Brno"/>
    <n v="10"/>
    <x v="23"/>
    <x v="3"/>
    <n v="1"/>
  </r>
  <r>
    <x v="169"/>
    <s v="Delta Billiard Brno"/>
    <n v="14"/>
    <x v="23"/>
    <x v="2"/>
    <n v="1"/>
  </r>
  <r>
    <x v="170"/>
    <s v="Ládví Praha"/>
    <n v="9"/>
    <x v="20"/>
    <x v="2"/>
    <n v="1"/>
  </r>
  <r>
    <x v="170"/>
    <s v="Ládví Praha"/>
    <n v="10"/>
    <x v="20"/>
    <x v="3"/>
    <n v="1"/>
  </r>
  <r>
    <x v="170"/>
    <s v="Ládví Praha"/>
    <n v="13"/>
    <x v="13"/>
    <x v="3"/>
    <n v="1"/>
  </r>
  <r>
    <x v="170"/>
    <s v="Billard Centrum Praha"/>
    <n v="14"/>
    <x v="28"/>
    <x v="3"/>
    <n v="1"/>
  </r>
  <r>
    <x v="171"/>
    <s v="Řipská Billiard club"/>
    <n v="6"/>
    <x v="5"/>
    <x v="3"/>
    <n v="2"/>
  </r>
  <r>
    <x v="171"/>
    <s v="Řipská Billiard club"/>
    <n v="9"/>
    <x v="5"/>
    <x v="2"/>
    <n v="1"/>
  </r>
  <r>
    <x v="171"/>
    <s v="Club Billiard Řipská Praha"/>
    <n v="13"/>
    <x v="15"/>
    <x v="0"/>
    <n v="1"/>
  </r>
  <r>
    <x v="171"/>
    <s v="Řipská Billiard club"/>
    <n v="16"/>
    <x v="3"/>
    <x v="0"/>
    <n v="1"/>
  </r>
  <r>
    <x v="171"/>
    <s v="Club Billiard Řipská Praha"/>
    <n v="18"/>
    <x v="9"/>
    <x v="1"/>
    <n v="1"/>
  </r>
  <r>
    <x v="171"/>
    <s v="Club Billiard Řipská Praha"/>
    <n v="18"/>
    <x v="14"/>
    <x v="0"/>
    <n v="1"/>
  </r>
  <r>
    <x v="171"/>
    <s v="Club Billiard Řipská Praha"/>
    <n v="20"/>
    <x v="9"/>
    <x v="2"/>
    <n v="1"/>
  </r>
  <r>
    <x v="171"/>
    <s v="Club Billiard Řipská Praha"/>
    <n v="24"/>
    <x v="15"/>
    <x v="3"/>
    <n v="1"/>
  </r>
  <r>
    <x v="172"/>
    <s v="SK Delta Billiard Brno"/>
    <n v="7"/>
    <x v="6"/>
    <x v="0"/>
    <n v="2"/>
  </r>
  <r>
    <x v="173"/>
    <s v="Balabuška Praha"/>
    <n v="1"/>
    <x v="20"/>
    <x v="1"/>
    <n v="16"/>
  </r>
  <r>
    <x v="173"/>
    <s v="Balabuška Praha"/>
    <n v="6"/>
    <x v="20"/>
    <x v="3"/>
    <n v="2"/>
  </r>
  <r>
    <x v="173"/>
    <s v="Balabuška Praha"/>
    <n v="12"/>
    <x v="20"/>
    <x v="2"/>
    <n v="1"/>
  </r>
  <r>
    <x v="174"/>
    <s v="Balabuška Praha"/>
    <n v="10"/>
    <x v="28"/>
    <x v="3"/>
    <n v="1"/>
  </r>
  <r>
    <x v="174"/>
    <s v="Balabuška Praha"/>
    <n v="14"/>
    <x v="20"/>
    <x v="3"/>
    <n v="1"/>
  </r>
  <r>
    <x v="174"/>
    <s v="Jambo club Praha"/>
    <n v="15"/>
    <x v="26"/>
    <x v="3"/>
    <n v="1"/>
  </r>
  <r>
    <x v="174"/>
    <s v="Balabuška Praha"/>
    <n v="15"/>
    <x v="20"/>
    <x v="2"/>
    <n v="1"/>
  </r>
  <r>
    <x v="175"/>
    <s v="Balabuška Praha"/>
    <n v="4"/>
    <x v="28"/>
    <x v="3"/>
    <n v="4"/>
  </r>
  <r>
    <x v="175"/>
    <s v="Balabuška Praha"/>
    <n v="4"/>
    <x v="28"/>
    <x v="1"/>
    <n v="4"/>
  </r>
  <r>
    <x v="176"/>
    <s v="SK Delta Billiard Brno"/>
    <n v="18"/>
    <x v="0"/>
    <x v="3"/>
    <n v="1"/>
  </r>
  <r>
    <x v="176"/>
    <s v="SK Delta Billiard Brno"/>
    <n v="24"/>
    <x v="0"/>
    <x v="1"/>
    <n v="1"/>
  </r>
  <r>
    <x v="176"/>
    <s v="SK Delta Billiard Brno"/>
    <n v="25"/>
    <x v="1"/>
    <x v="0"/>
    <n v="1"/>
  </r>
  <r>
    <x v="176"/>
    <s v="SK Delta Billiard Brno"/>
    <n v="27"/>
    <x v="0"/>
    <x v="0"/>
    <n v="1"/>
  </r>
  <r>
    <x v="176"/>
    <s v="SK Delta Billiard Brno"/>
    <n v="28"/>
    <x v="6"/>
    <x v="0"/>
    <n v="1"/>
  </r>
  <r>
    <x v="176"/>
    <s v="SK Delta Billiard Brno"/>
    <n v="30"/>
    <x v="15"/>
    <x v="0"/>
    <n v="1"/>
  </r>
  <r>
    <x v="176"/>
    <s v="SK Delta Billiard Brno"/>
    <n v="30"/>
    <x v="5"/>
    <x v="3"/>
    <n v="1"/>
  </r>
  <r>
    <x v="177"/>
    <m/>
    <n v="10"/>
    <x v="24"/>
    <x v="2"/>
    <n v="1"/>
  </r>
  <r>
    <x v="178"/>
    <s v="MPC Pardubice z.s."/>
    <n v="7"/>
    <x v="0"/>
    <x v="2"/>
    <n v="2"/>
  </r>
  <r>
    <x v="178"/>
    <s v="MPC Pardubice z.s."/>
    <n v="13"/>
    <x v="0"/>
    <x v="3"/>
    <n v="1"/>
  </r>
  <r>
    <x v="178"/>
    <s v="MPC Pardubice z.s."/>
    <n v="13"/>
    <x v="0"/>
    <x v="1"/>
    <n v="1"/>
  </r>
  <r>
    <x v="178"/>
    <s v="MPC Pardubice z.s."/>
    <n v="16"/>
    <x v="0"/>
    <x v="0"/>
    <n v="1"/>
  </r>
  <r>
    <x v="179"/>
    <s v="SK Delta Billiard Brno"/>
    <n v="12"/>
    <x v="2"/>
    <x v="0"/>
    <n v="1"/>
  </r>
  <r>
    <x v="179"/>
    <s v="SK Delta Billiard Brno"/>
    <n v="23"/>
    <x v="14"/>
    <x v="3"/>
    <n v="1"/>
  </r>
  <r>
    <x v="180"/>
    <s v="SK Billard Centrum Praha"/>
    <n v="7"/>
    <x v="2"/>
    <x v="2"/>
    <n v="2"/>
  </r>
  <r>
    <x v="180"/>
    <s v="Řipská Billiard club"/>
    <n v="11"/>
    <x v="5"/>
    <x v="3"/>
    <n v="1"/>
  </r>
  <r>
    <x v="180"/>
    <s v="Řipská Billiard club"/>
    <n v="13"/>
    <x v="5"/>
    <x v="2"/>
    <n v="1"/>
  </r>
  <r>
    <x v="180"/>
    <s v="SK Billard Centrum Praha"/>
    <n v="16"/>
    <x v="14"/>
    <x v="2"/>
    <n v="1"/>
  </r>
  <r>
    <x v="180"/>
    <s v="SK Billard Centrum Praha"/>
    <n v="16"/>
    <x v="0"/>
    <x v="2"/>
    <n v="1"/>
  </r>
  <r>
    <x v="180"/>
    <s v="SK Billard Centrum Praha"/>
    <n v="19"/>
    <x v="3"/>
    <x v="3"/>
    <n v="1"/>
  </r>
  <r>
    <x v="180"/>
    <s v="SK Billard Centrum Praha"/>
    <n v="27"/>
    <x v="14"/>
    <x v="1"/>
    <n v="1"/>
  </r>
  <r>
    <x v="180"/>
    <s v="SK Billard Centrum Praha"/>
    <n v="28"/>
    <x v="3"/>
    <x v="2"/>
    <n v="1"/>
  </r>
  <r>
    <x v="181"/>
    <s v="Balabuška Praha"/>
    <n v="13"/>
    <x v="12"/>
    <x v="2"/>
    <n v="1"/>
  </r>
  <r>
    <x v="181"/>
    <s v="Balabuška Praha"/>
    <n v="13"/>
    <x v="27"/>
    <x v="2"/>
    <n v="1"/>
  </r>
  <r>
    <x v="181"/>
    <s v="Balabuška Praha"/>
    <n v="13"/>
    <x v="27"/>
    <x v="3"/>
    <n v="1"/>
  </r>
  <r>
    <x v="182"/>
    <s v="Harlequ´in Praha"/>
    <n v="10"/>
    <x v="21"/>
    <x v="3"/>
    <n v="1"/>
  </r>
  <r>
    <x v="182"/>
    <s v="Harlequ´in Praha"/>
    <n v="16"/>
    <x v="23"/>
    <x v="2"/>
    <n v="1"/>
  </r>
  <r>
    <x v="183"/>
    <s v="Bar Bar Billiard Beroun z.s."/>
    <n v="9"/>
    <x v="6"/>
    <x v="3"/>
    <n v="1"/>
  </r>
  <r>
    <x v="183"/>
    <s v="Bar Bar Billiard Beroun z.s."/>
    <n v="11"/>
    <x v="6"/>
    <x v="0"/>
    <n v="1"/>
  </r>
  <r>
    <x v="183"/>
    <s v="Bar Bar Billiard Beroun z.s."/>
    <n v="13"/>
    <x v="6"/>
    <x v="1"/>
    <n v="1"/>
  </r>
  <r>
    <x v="184"/>
    <s v="BC Golden Horn Praha"/>
    <n v="30"/>
    <x v="0"/>
    <x v="1"/>
    <n v="1"/>
  </r>
  <r>
    <x v="185"/>
    <s v="GoldenHornPraha"/>
    <n v="22"/>
    <x v="16"/>
    <x v="3"/>
    <n v="1"/>
  </r>
  <r>
    <x v="186"/>
    <s v="Harlequ´inPraha"/>
    <n v="7"/>
    <x v="16"/>
    <x v="1"/>
    <n v="2"/>
  </r>
  <r>
    <x v="186"/>
    <s v="Sportovní klub Harlequin Praha z.s."/>
    <n v="10"/>
    <x v="4"/>
    <x v="1"/>
    <n v="1"/>
  </r>
  <r>
    <x v="186"/>
    <s v="BC Harlequ´in Praha"/>
    <n v="11"/>
    <x v="7"/>
    <x v="3"/>
    <n v="1"/>
  </r>
  <r>
    <x v="186"/>
    <s v="Harlequ´inPraha"/>
    <n v="16"/>
    <x v="10"/>
    <x v="3"/>
    <n v="1"/>
  </r>
  <r>
    <x v="186"/>
    <s v="Harlequ´in Praha"/>
    <n v="17"/>
    <x v="8"/>
    <x v="2"/>
    <n v="1"/>
  </r>
  <r>
    <x v="186"/>
    <s v="BC Harlequ´in Praha"/>
    <n v="21"/>
    <x v="7"/>
    <x v="2"/>
    <n v="1"/>
  </r>
  <r>
    <x v="186"/>
    <s v="Sportovní klub Harlequin Praha z.s."/>
    <n v="22"/>
    <x v="1"/>
    <x v="1"/>
    <n v="1"/>
  </r>
  <r>
    <x v="187"/>
    <s v="O.S.Billiard club Royal Jihlava"/>
    <n v="18"/>
    <x v="9"/>
    <x v="2"/>
    <n v="1"/>
  </r>
  <r>
    <x v="187"/>
    <s v="O.S.Billiard club Royal Jihlava"/>
    <n v="19"/>
    <x v="15"/>
    <x v="0"/>
    <n v="1"/>
  </r>
  <r>
    <x v="187"/>
    <s v="O.S.Billiard club Royal Jihlava"/>
    <n v="20"/>
    <x v="9"/>
    <x v="0"/>
    <n v="1"/>
  </r>
  <r>
    <x v="187"/>
    <s v="O.S.Billiard club Royal Jihlava"/>
    <n v="28"/>
    <x v="15"/>
    <x v="2"/>
    <n v="1"/>
  </r>
  <r>
    <x v="187"/>
    <s v="O.S.Billiard club Royal Jihlava"/>
    <n v="29"/>
    <x v="15"/>
    <x v="3"/>
    <n v="1"/>
  </r>
  <r>
    <x v="187"/>
    <s v="O.S.Billiard club Royal Jihlava"/>
    <n v="31"/>
    <x v="9"/>
    <x v="3"/>
    <n v="1"/>
  </r>
  <r>
    <x v="188"/>
    <s v="Balabuška Praha"/>
    <n v="14"/>
    <x v="20"/>
    <x v="2"/>
    <n v="1"/>
  </r>
  <r>
    <x v="189"/>
    <s v="Delta Brno"/>
    <n v="7"/>
    <x v="13"/>
    <x v="3"/>
    <n v="2"/>
  </r>
  <r>
    <x v="189"/>
    <s v="Delta Brno"/>
    <n v="8"/>
    <x v="11"/>
    <x v="3"/>
    <n v="2"/>
  </r>
  <r>
    <x v="189"/>
    <s v="Delta Brno"/>
    <n v="12"/>
    <x v="13"/>
    <x v="2"/>
    <n v="1"/>
  </r>
  <r>
    <x v="190"/>
    <s v="RX Uherské Hradiště"/>
    <n v="12"/>
    <x v="17"/>
    <x v="3"/>
    <n v="1"/>
  </r>
  <r>
    <x v="191"/>
    <s v="Sportovní klub Harlequin Praha z.s."/>
    <n v="2"/>
    <x v="6"/>
    <x v="1"/>
    <n v="8"/>
  </r>
  <r>
    <x v="191"/>
    <s v="Sportovní klub Harlequin Praha z.s."/>
    <n v="6"/>
    <x v="1"/>
    <x v="0"/>
    <n v="2"/>
  </r>
  <r>
    <x v="191"/>
    <s v="Sportovní klub Harlequin Praha z.s."/>
    <n v="6"/>
    <x v="4"/>
    <x v="3"/>
    <n v="2"/>
  </r>
  <r>
    <x v="191"/>
    <s v="Sportovní klub Harlequin Praha z.s."/>
    <n v="9"/>
    <x v="6"/>
    <x v="0"/>
    <n v="1"/>
  </r>
  <r>
    <x v="191"/>
    <s v="Sportovní klub Harlequin Praha z.s."/>
    <n v="10"/>
    <x v="1"/>
    <x v="2"/>
    <n v="1"/>
  </r>
  <r>
    <x v="191"/>
    <s v="Sportovní klub Harlequin Praha z.s."/>
    <n v="10"/>
    <x v="4"/>
    <x v="2"/>
    <n v="1"/>
  </r>
  <r>
    <x v="191"/>
    <s v="Sportovní klub Harlequin Praha z.s."/>
    <n v="13"/>
    <x v="1"/>
    <x v="1"/>
    <n v="1"/>
  </r>
  <r>
    <x v="191"/>
    <s v="Sportovní klub Harlequin Praha z.s."/>
    <n v="17"/>
    <x v="1"/>
    <x v="3"/>
    <n v="1"/>
  </r>
  <r>
    <x v="191"/>
    <s v="Sportovní klub Harlequin Praha z.s."/>
    <n v="20"/>
    <x v="6"/>
    <x v="2"/>
    <n v="1"/>
  </r>
  <r>
    <x v="191"/>
    <s v="Sportovní klub Harlequin Praha z.s."/>
    <n v="21"/>
    <x v="4"/>
    <x v="1"/>
    <n v="1"/>
  </r>
  <r>
    <x v="192"/>
    <s v="Balabuška Praha"/>
    <n v="15"/>
    <x v="20"/>
    <x v="3"/>
    <n v="1"/>
  </r>
  <r>
    <x v="193"/>
    <s v="SK Billard Centrum Praha"/>
    <n v="6"/>
    <x v="2"/>
    <x v="2"/>
    <n v="2"/>
  </r>
  <r>
    <x v="193"/>
    <s v="SK Billard Centrum Praha"/>
    <n v="13"/>
    <x v="14"/>
    <x v="0"/>
    <n v="1"/>
  </r>
  <r>
    <x v="193"/>
    <s v="SMÍCHOFF Billiard Club Praha, z.s."/>
    <n v="13"/>
    <x v="4"/>
    <x v="3"/>
    <n v="1"/>
  </r>
  <r>
    <x v="193"/>
    <s v="SMÍCHOFF Billiard Club Praha, z.s."/>
    <n v="14"/>
    <x v="1"/>
    <x v="1"/>
    <n v="1"/>
  </r>
  <r>
    <x v="193"/>
    <s v="SMÍCHOFF Billiard Club Praha, z.s."/>
    <n v="15"/>
    <x v="4"/>
    <x v="1"/>
    <n v="1"/>
  </r>
  <r>
    <x v="193"/>
    <s v="SMÍCHOFF Billiard Club Praha, z.s."/>
    <n v="15"/>
    <x v="6"/>
    <x v="3"/>
    <n v="1"/>
  </r>
  <r>
    <x v="193"/>
    <s v="SMÍCHOFF Billiard Club Praha, z.s."/>
    <n v="16"/>
    <x v="4"/>
    <x v="2"/>
    <n v="1"/>
  </r>
  <r>
    <x v="193"/>
    <s v="SMÍCHOFF Billiard Club Praha, z.s."/>
    <n v="16"/>
    <x v="6"/>
    <x v="2"/>
    <n v="1"/>
  </r>
  <r>
    <x v="193"/>
    <s v="SK Billard Centrum Praha"/>
    <n v="18"/>
    <x v="9"/>
    <x v="0"/>
    <n v="1"/>
  </r>
  <r>
    <x v="193"/>
    <s v="SMÍCHOFF Billiard Club Praha, z.s."/>
    <n v="19"/>
    <x v="6"/>
    <x v="0"/>
    <n v="1"/>
  </r>
  <r>
    <x v="193"/>
    <s v="SMÍCHOFF Billiard Club Praha, z.s."/>
    <n v="19"/>
    <x v="6"/>
    <x v="1"/>
    <n v="1"/>
  </r>
  <r>
    <x v="193"/>
    <s v="SK Billard Centrum Praha"/>
    <n v="22"/>
    <x v="0"/>
    <x v="3"/>
    <n v="1"/>
  </r>
  <r>
    <x v="193"/>
    <s v="SMÍCHOFF Billiard Club Praha, z.s."/>
    <n v="23"/>
    <x v="1"/>
    <x v="3"/>
    <n v="1"/>
  </r>
  <r>
    <x v="193"/>
    <s v="SK Billard Centrum Praha"/>
    <n v="24"/>
    <x v="9"/>
    <x v="1"/>
    <n v="1"/>
  </r>
  <r>
    <x v="193"/>
    <s v="SK Billard Centrum Praha"/>
    <n v="25"/>
    <x v="0"/>
    <x v="1"/>
    <n v="1"/>
  </r>
  <r>
    <x v="193"/>
    <s v="SMÍCHOFF Billiard Club Praha, z.s."/>
    <n v="27"/>
    <x v="1"/>
    <x v="2"/>
    <n v="1"/>
  </r>
  <r>
    <x v="193"/>
    <s v="SMÍCHOFF Billiard Club Praha, z.s."/>
    <n v="28"/>
    <x v="5"/>
    <x v="2"/>
    <n v="1"/>
  </r>
  <r>
    <x v="194"/>
    <s v="Billiard Club Příchovice, z.s."/>
    <n v="1"/>
    <x v="3"/>
    <x v="0"/>
    <n v="16"/>
  </r>
  <r>
    <x v="194"/>
    <s v="Billiard Club Příchovice, z.s."/>
    <n v="3"/>
    <x v="3"/>
    <x v="3"/>
    <n v="4"/>
  </r>
  <r>
    <x v="194"/>
    <s v="Billiard Club Příchovice, z.s."/>
    <n v="3"/>
    <x v="2"/>
    <x v="0"/>
    <n v="4"/>
  </r>
  <r>
    <x v="194"/>
    <s v="Billiard Club Příchovice, z.s."/>
    <n v="5"/>
    <x v="15"/>
    <x v="3"/>
    <n v="2"/>
  </r>
  <r>
    <x v="194"/>
    <s v="Billiard Club Příchovice, z.s."/>
    <n v="6"/>
    <x v="3"/>
    <x v="2"/>
    <n v="2"/>
  </r>
  <r>
    <x v="194"/>
    <s v="Billiard Club Příchovice, z.s."/>
    <n v="7"/>
    <x v="2"/>
    <x v="3"/>
    <n v="2"/>
  </r>
  <r>
    <x v="194"/>
    <s v="Billiard Club Příchovice, z.s."/>
    <n v="8"/>
    <x v="6"/>
    <x v="2"/>
    <n v="2"/>
  </r>
  <r>
    <x v="194"/>
    <s v="Billiard Club Příchovice, z.s."/>
    <n v="9"/>
    <x v="15"/>
    <x v="1"/>
    <n v="1"/>
  </r>
  <r>
    <x v="194"/>
    <s v="Billiard Club Příchovice, z.s."/>
    <n v="10"/>
    <x v="14"/>
    <x v="2"/>
    <n v="1"/>
  </r>
  <r>
    <x v="194"/>
    <s v="Billiard Club Příchovice, z.s."/>
    <n v="10"/>
    <x v="14"/>
    <x v="3"/>
    <n v="1"/>
  </r>
  <r>
    <x v="194"/>
    <s v="Billiard Club Příchovice, z.s."/>
    <n v="10"/>
    <x v="6"/>
    <x v="1"/>
    <n v="1"/>
  </r>
  <r>
    <x v="194"/>
    <s v="Billiard Club Příchovice, z.s."/>
    <n v="12"/>
    <x v="2"/>
    <x v="2"/>
    <n v="1"/>
  </r>
  <r>
    <x v="194"/>
    <s v="Billiard Club Příchovice, z.s."/>
    <n v="13"/>
    <x v="6"/>
    <x v="0"/>
    <n v="1"/>
  </r>
  <r>
    <x v="194"/>
    <s v="Billiard Club Příchovice, z.s."/>
    <n v="16"/>
    <x v="14"/>
    <x v="0"/>
    <n v="1"/>
  </r>
  <r>
    <x v="194"/>
    <s v="Billiard Club Příchovice, z.s."/>
    <n v="17"/>
    <x v="3"/>
    <x v="1"/>
    <n v="1"/>
  </r>
  <r>
    <x v="194"/>
    <s v="Billiard Club Příchovice, z.s."/>
    <n v="22"/>
    <x v="6"/>
    <x v="3"/>
    <n v="1"/>
  </r>
  <r>
    <x v="194"/>
    <s v="Billiard Club Příchovice, z.s."/>
    <n v="25"/>
    <x v="2"/>
    <x v="1"/>
    <n v="1"/>
  </r>
  <r>
    <x v="195"/>
    <s v="CasablancaTábor"/>
    <n v="1"/>
    <x v="16"/>
    <x v="0"/>
    <n v="16"/>
  </r>
  <r>
    <x v="195"/>
    <s v="CasablancaTábor"/>
    <n v="3"/>
    <x v="10"/>
    <x v="3"/>
    <n v="4"/>
  </r>
  <r>
    <x v="195"/>
    <s v="Casablanca Tábor"/>
    <n v="4"/>
    <x v="18"/>
    <x v="3"/>
    <n v="4"/>
  </r>
  <r>
    <x v="195"/>
    <s v="Casablanca Tábor"/>
    <n v="4"/>
    <x v="7"/>
    <x v="2"/>
    <n v="4"/>
  </r>
  <r>
    <x v="195"/>
    <s v="Casablanca Tábor"/>
    <n v="4"/>
    <x v="7"/>
    <x v="1"/>
    <n v="4"/>
  </r>
  <r>
    <x v="195"/>
    <s v="CasablancaTábor"/>
    <n v="4"/>
    <x v="16"/>
    <x v="2"/>
    <n v="4"/>
  </r>
  <r>
    <x v="195"/>
    <s v="Billiard Club Casablanca Tábor z.s."/>
    <n v="4"/>
    <x v="14"/>
    <x v="2"/>
    <n v="4"/>
  </r>
  <r>
    <x v="195"/>
    <s v="Billiard Club Casablanca Tábor z.s."/>
    <n v="4"/>
    <x v="3"/>
    <x v="3"/>
    <n v="4"/>
  </r>
  <r>
    <x v="195"/>
    <s v="Billiard Club Casablanca Tábor z.s."/>
    <n v="5"/>
    <x v="3"/>
    <x v="1"/>
    <n v="2"/>
  </r>
  <r>
    <x v="195"/>
    <s v="CasablancaTábor"/>
    <n v="6"/>
    <x v="10"/>
    <x v="1"/>
    <n v="2"/>
  </r>
  <r>
    <x v="195"/>
    <s v="Billiard Club Casablanca Tábor z.s."/>
    <n v="7"/>
    <x v="3"/>
    <x v="2"/>
    <n v="2"/>
  </r>
  <r>
    <x v="195"/>
    <s v="Casablanca Tábor"/>
    <n v="8"/>
    <x v="23"/>
    <x v="3"/>
    <n v="2"/>
  </r>
  <r>
    <x v="195"/>
    <s v="Casablanca Tábor"/>
    <n v="8"/>
    <x v="18"/>
    <x v="2"/>
    <n v="2"/>
  </r>
  <r>
    <x v="195"/>
    <s v="Casablanca Tábor"/>
    <n v="8"/>
    <x v="18"/>
    <x v="1"/>
    <n v="2"/>
  </r>
  <r>
    <x v="195"/>
    <s v="Casablanca Tábor"/>
    <n v="8"/>
    <x v="8"/>
    <x v="3"/>
    <n v="2"/>
  </r>
  <r>
    <x v="195"/>
    <s v="Casablanca Tábor"/>
    <n v="8"/>
    <x v="7"/>
    <x v="3"/>
    <n v="2"/>
  </r>
  <r>
    <x v="195"/>
    <s v="CasablancaTábor"/>
    <n v="8"/>
    <x v="10"/>
    <x v="0"/>
    <n v="2"/>
  </r>
  <r>
    <x v="195"/>
    <s v="CasablancaTábor"/>
    <n v="8"/>
    <x v="16"/>
    <x v="3"/>
    <n v="2"/>
  </r>
  <r>
    <x v="195"/>
    <s v="Billiard Club Casablanca Tábor z.s."/>
    <n v="8"/>
    <x v="15"/>
    <x v="3"/>
    <n v="2"/>
  </r>
  <r>
    <x v="195"/>
    <s v="Billiard Club Casablanca Tábor z.s."/>
    <n v="8"/>
    <x v="15"/>
    <x v="1"/>
    <n v="2"/>
  </r>
  <r>
    <x v="195"/>
    <s v="Billiard Club Casablanca Tábor z.s."/>
    <n v="9"/>
    <x v="9"/>
    <x v="3"/>
    <n v="1"/>
  </r>
  <r>
    <x v="195"/>
    <s v="Billiard Club Casablanca Tábor z.s."/>
    <n v="9"/>
    <x v="14"/>
    <x v="3"/>
    <n v="1"/>
  </r>
  <r>
    <x v="195"/>
    <s v="CasablancaTábor"/>
    <n v="10"/>
    <x v="16"/>
    <x v="1"/>
    <n v="1"/>
  </r>
  <r>
    <x v="195"/>
    <s v="Billiard Club Casablanca Tábor z.s."/>
    <n v="10"/>
    <x v="15"/>
    <x v="0"/>
    <n v="1"/>
  </r>
  <r>
    <x v="195"/>
    <s v="Billiard Club Casablanca Tábor z.s."/>
    <n v="10"/>
    <x v="14"/>
    <x v="1"/>
    <n v="1"/>
  </r>
  <r>
    <x v="195"/>
    <s v="Casablanca Tábor"/>
    <n v="11"/>
    <x v="8"/>
    <x v="0"/>
    <n v="1"/>
  </r>
  <r>
    <x v="195"/>
    <s v="Billiard Club Casablanca Tábor z.s."/>
    <n v="12"/>
    <x v="15"/>
    <x v="2"/>
    <n v="1"/>
  </r>
  <r>
    <x v="195"/>
    <s v="CasablancaTábor"/>
    <n v="13"/>
    <x v="10"/>
    <x v="2"/>
    <n v="1"/>
  </r>
  <r>
    <x v="195"/>
    <s v="Casablanca Tábor"/>
    <n v="16"/>
    <x v="8"/>
    <x v="2"/>
    <n v="1"/>
  </r>
  <r>
    <x v="195"/>
    <s v="Casablanca Tábor"/>
    <n v="17"/>
    <x v="7"/>
    <x v="0"/>
    <n v="1"/>
  </r>
  <r>
    <x v="195"/>
    <s v="Billiard Club Casablanca Tábor z.s."/>
    <n v="27"/>
    <x v="3"/>
    <x v="0"/>
    <n v="1"/>
  </r>
  <r>
    <x v="196"/>
    <s v="Casablanca Tábor"/>
    <n v="16"/>
    <x v="18"/>
    <x v="2"/>
    <n v="1"/>
  </r>
  <r>
    <x v="196"/>
    <s v="CasablancaTábor"/>
    <n v="19"/>
    <x v="16"/>
    <x v="2"/>
    <n v="1"/>
  </r>
  <r>
    <x v="197"/>
    <s v="Brand's Billiard Praha"/>
    <n v="8"/>
    <x v="28"/>
    <x v="3"/>
    <n v="2"/>
  </r>
  <r>
    <x v="198"/>
    <s v="Ostrava"/>
    <n v="13"/>
    <x v="28"/>
    <x v="3"/>
    <n v="1"/>
  </r>
  <r>
    <x v="199"/>
    <s v="Ostrava"/>
    <n v="10"/>
    <x v="13"/>
    <x v="3"/>
    <n v="1"/>
  </r>
  <r>
    <x v="199"/>
    <s v="Ostrava"/>
    <n v="10"/>
    <x v="25"/>
    <x v="3"/>
    <n v="1"/>
  </r>
  <r>
    <x v="199"/>
    <s v="Ostrava"/>
    <n v="11"/>
    <x v="20"/>
    <x v="3"/>
    <n v="1"/>
  </r>
  <r>
    <x v="199"/>
    <s v="Ostrava"/>
    <n v="16"/>
    <x v="11"/>
    <x v="3"/>
    <n v="1"/>
  </r>
  <r>
    <x v="200"/>
    <s v="Billiardový klub Bio-Systém Plzeň z.s."/>
    <n v="3"/>
    <x v="15"/>
    <x v="2"/>
    <n v="4"/>
  </r>
  <r>
    <x v="200"/>
    <s v="BC Bouchalka Klatovy"/>
    <n v="14"/>
    <x v="12"/>
    <x v="2"/>
    <n v="1"/>
  </r>
  <r>
    <x v="200"/>
    <s v="BC Bouchalka Klatovy"/>
    <n v="14"/>
    <x v="22"/>
    <x v="2"/>
    <n v="1"/>
  </r>
  <r>
    <x v="200"/>
    <s v="BC Bouchalka Klatovy"/>
    <n v="15"/>
    <x v="19"/>
    <x v="2"/>
    <n v="1"/>
  </r>
  <r>
    <x v="200"/>
    <s v="Billiardový klub Bio-Systém Plzeň z.s."/>
    <n v="28"/>
    <x v="14"/>
    <x v="2"/>
    <n v="1"/>
  </r>
  <r>
    <x v="201"/>
    <s v="BC Greenball Lanškroun"/>
    <n v="5"/>
    <x v="25"/>
    <x v="1"/>
    <n v="2"/>
  </r>
  <r>
    <x v="201"/>
    <s v="BC Greenball Lanškroun"/>
    <n v="6"/>
    <x v="20"/>
    <x v="2"/>
    <n v="2"/>
  </r>
  <r>
    <x v="201"/>
    <s v="BC Litomyšl"/>
    <n v="15"/>
    <x v="13"/>
    <x v="2"/>
    <n v="1"/>
  </r>
  <r>
    <x v="202"/>
    <s v="SK Billard Centrum Praha"/>
    <n v="9"/>
    <x v="14"/>
    <x v="2"/>
    <n v="1"/>
  </r>
  <r>
    <x v="202"/>
    <s v="SK Billard Centrum Praha"/>
    <n v="24"/>
    <x v="14"/>
    <x v="1"/>
    <n v="1"/>
  </r>
  <r>
    <x v="202"/>
    <s v="SK Billard Centrum Praha"/>
    <n v="28"/>
    <x v="14"/>
    <x v="0"/>
    <n v="1"/>
  </r>
  <r>
    <x v="203"/>
    <s v="BC Hradec Králové"/>
    <n v="12"/>
    <x v="7"/>
    <x v="3"/>
    <n v="1"/>
  </r>
  <r>
    <x v="203"/>
    <s v="BC Hradec Králové, z.s."/>
    <n v="12"/>
    <x v="9"/>
    <x v="2"/>
    <n v="1"/>
  </r>
  <r>
    <x v="203"/>
    <s v="BC Hradec Králové"/>
    <n v="16"/>
    <x v="7"/>
    <x v="2"/>
    <n v="1"/>
  </r>
  <r>
    <x v="203"/>
    <s v="BC Hradec Králové, z.s."/>
    <n v="17"/>
    <x v="15"/>
    <x v="0"/>
    <n v="1"/>
  </r>
  <r>
    <x v="203"/>
    <s v="MPCPardubice"/>
    <n v="18"/>
    <x v="16"/>
    <x v="2"/>
    <n v="1"/>
  </r>
  <r>
    <x v="203"/>
    <s v="MPCPardubice"/>
    <n v="19"/>
    <x v="10"/>
    <x v="3"/>
    <n v="1"/>
  </r>
  <r>
    <x v="203"/>
    <s v="BC Hradec Králové, z.s."/>
    <n v="19"/>
    <x v="9"/>
    <x v="0"/>
    <n v="1"/>
  </r>
  <r>
    <x v="203"/>
    <s v="BC Hradec Králové, z.s."/>
    <n v="26"/>
    <x v="9"/>
    <x v="3"/>
    <n v="1"/>
  </r>
  <r>
    <x v="203"/>
    <s v="BC Hradec Králové, z.s."/>
    <n v="26"/>
    <x v="15"/>
    <x v="2"/>
    <n v="1"/>
  </r>
  <r>
    <x v="204"/>
    <s v="Brno"/>
    <n v="8"/>
    <x v="26"/>
    <x v="3"/>
    <n v="2"/>
  </r>
  <r>
    <x v="204"/>
    <s v="Brno"/>
    <n v="11"/>
    <x v="24"/>
    <x v="2"/>
    <n v="1"/>
  </r>
  <r>
    <x v="205"/>
    <s v="Řipská Praha"/>
    <n v="2"/>
    <x v="21"/>
    <x v="2"/>
    <n v="8"/>
  </r>
  <r>
    <x v="205"/>
    <s v="Řipská Praha"/>
    <n v="3"/>
    <x v="20"/>
    <x v="3"/>
    <n v="4"/>
  </r>
  <r>
    <x v="205"/>
    <s v="Řipská Praha"/>
    <n v="5"/>
    <x v="19"/>
    <x v="2"/>
    <n v="2"/>
  </r>
  <r>
    <x v="205"/>
    <s v="Řipská Praha"/>
    <n v="6"/>
    <x v="11"/>
    <x v="3"/>
    <n v="2"/>
  </r>
  <r>
    <x v="205"/>
    <s v="Řipská Praha"/>
    <n v="7"/>
    <x v="11"/>
    <x v="2"/>
    <n v="2"/>
  </r>
  <r>
    <x v="205"/>
    <s v="BC Řipská Praha"/>
    <n v="7"/>
    <x v="21"/>
    <x v="1"/>
    <n v="2"/>
  </r>
  <r>
    <x v="205"/>
    <s v="Řipská Praha"/>
    <n v="8"/>
    <x v="25"/>
    <x v="2"/>
    <n v="2"/>
  </r>
  <r>
    <x v="205"/>
    <s v="Řipská Praha"/>
    <n v="9"/>
    <x v="11"/>
    <x v="2"/>
    <n v="1"/>
  </r>
  <r>
    <x v="205"/>
    <s v="Řipská Praha"/>
    <n v="11"/>
    <x v="21"/>
    <x v="3"/>
    <n v="1"/>
  </r>
  <r>
    <x v="205"/>
    <s v="Řipská Praha"/>
    <n v="14"/>
    <x v="13"/>
    <x v="2"/>
    <n v="1"/>
  </r>
  <r>
    <x v="205"/>
    <s v="Řipská Praha"/>
    <n v="14"/>
    <x v="25"/>
    <x v="3"/>
    <n v="1"/>
  </r>
  <r>
    <x v="205"/>
    <s v="Řipská Praha"/>
    <n v="15"/>
    <x v="12"/>
    <x v="3"/>
    <n v="1"/>
  </r>
  <r>
    <x v="205"/>
    <s v="Řipská Praha"/>
    <n v="16"/>
    <x v="20"/>
    <x v="2"/>
    <n v="1"/>
  </r>
  <r>
    <x v="206"/>
    <s v="BC Řipská Praha"/>
    <n v="5"/>
    <x v="28"/>
    <x v="3"/>
    <n v="2"/>
  </r>
  <r>
    <x v="207"/>
    <s v="Bio Systém Plzeň"/>
    <n v="8"/>
    <x v="22"/>
    <x v="2"/>
    <n v="2"/>
  </r>
  <r>
    <x v="207"/>
    <s v="Bio Systém Plzeň"/>
    <n v="12"/>
    <x v="27"/>
    <x v="2"/>
    <n v="1"/>
  </r>
  <r>
    <x v="207"/>
    <s v="Bio Systém Plzeň"/>
    <n v="12"/>
    <x v="27"/>
    <x v="3"/>
    <n v="1"/>
  </r>
  <r>
    <x v="207"/>
    <s v="Billiard Club Příchovice, z.s."/>
    <n v="12"/>
    <x v="9"/>
    <x v="1"/>
    <n v="1"/>
  </r>
  <r>
    <x v="207"/>
    <s v="Bio Systém Plzeň"/>
    <n v="13"/>
    <x v="19"/>
    <x v="2"/>
    <n v="1"/>
  </r>
  <r>
    <x v="207"/>
    <s v="Bio Systém Plzeň"/>
    <n v="13"/>
    <x v="22"/>
    <x v="3"/>
    <n v="1"/>
  </r>
  <r>
    <x v="208"/>
    <s v="SK Delta Billiard Brno"/>
    <n v="14"/>
    <x v="15"/>
    <x v="0"/>
    <n v="1"/>
  </r>
  <r>
    <x v="208"/>
    <s v="Delta Billiard Brno"/>
    <n v="18"/>
    <x v="8"/>
    <x v="2"/>
    <n v="1"/>
  </r>
  <r>
    <x v="208"/>
    <s v="Delta Billiard Brno"/>
    <n v="20"/>
    <x v="8"/>
    <x v="0"/>
    <n v="1"/>
  </r>
  <r>
    <x v="208"/>
    <s v="DELTA Billiard Brno"/>
    <n v="21"/>
    <x v="8"/>
    <x v="3"/>
    <n v="1"/>
  </r>
  <r>
    <x v="209"/>
    <s v="1. Billiardový Club Děčín, z. s."/>
    <n v="16"/>
    <x v="6"/>
    <x v="0"/>
    <n v="1"/>
  </r>
  <r>
    <x v="209"/>
    <s v="1. Billiardový Club Děčín, z. s."/>
    <n v="19"/>
    <x v="6"/>
    <x v="2"/>
    <n v="1"/>
  </r>
  <r>
    <x v="210"/>
    <s v="MPC Pardubice z.s."/>
    <n v="29"/>
    <x v="15"/>
    <x v="2"/>
    <n v="1"/>
  </r>
  <r>
    <x v="211"/>
    <s v="SK Delta Billiard Brno"/>
    <n v="7"/>
    <x v="0"/>
    <x v="3"/>
    <n v="2"/>
  </r>
  <r>
    <x v="211"/>
    <s v="SK Delta Billiard Brno"/>
    <n v="13"/>
    <x v="0"/>
    <x v="0"/>
    <n v="1"/>
  </r>
  <r>
    <x v="211"/>
    <s v="SK Delta Billiard Brno"/>
    <n v="31"/>
    <x v="2"/>
    <x v="1"/>
    <n v="1"/>
  </r>
  <r>
    <x v="212"/>
    <s v="Řipská Billiard club"/>
    <n v="1"/>
    <x v="5"/>
    <x v="3"/>
    <n v="16"/>
  </r>
  <r>
    <x v="212"/>
    <s v="RendaRoudnicen/L."/>
    <n v="3"/>
    <x v="10"/>
    <x v="1"/>
    <n v="4"/>
  </r>
  <r>
    <x v="212"/>
    <s v="BC Renda Roudnice n/L."/>
    <n v="4"/>
    <x v="7"/>
    <x v="0"/>
    <n v="4"/>
  </r>
  <r>
    <x v="212"/>
    <s v="RendaRoudnicen.L."/>
    <n v="4"/>
    <x v="16"/>
    <x v="0"/>
    <n v="4"/>
  </r>
  <r>
    <x v="212"/>
    <s v="SK Billard Centrum Praha"/>
    <n v="4"/>
    <x v="2"/>
    <x v="3"/>
    <n v="4"/>
  </r>
  <r>
    <x v="212"/>
    <s v="Řipská Billiard club"/>
    <n v="4"/>
    <x v="4"/>
    <x v="2"/>
    <n v="4"/>
  </r>
  <r>
    <x v="212"/>
    <s v="Řipská Billiard club"/>
    <n v="4"/>
    <x v="6"/>
    <x v="3"/>
    <n v="4"/>
  </r>
  <r>
    <x v="212"/>
    <s v="Řipská Billiard club"/>
    <n v="4"/>
    <x v="6"/>
    <x v="0"/>
    <n v="4"/>
  </r>
  <r>
    <x v="212"/>
    <s v="Řipská Billiard club"/>
    <n v="5"/>
    <x v="4"/>
    <x v="0"/>
    <n v="2"/>
  </r>
  <r>
    <x v="212"/>
    <s v="Řipská Billiard club"/>
    <n v="5"/>
    <x v="6"/>
    <x v="1"/>
    <n v="2"/>
  </r>
  <r>
    <x v="212"/>
    <s v="SK Billard Centrum Praha"/>
    <n v="6"/>
    <x v="0"/>
    <x v="2"/>
    <n v="2"/>
  </r>
  <r>
    <x v="212"/>
    <s v="SK Billard Centrum Praha"/>
    <n v="6"/>
    <x v="0"/>
    <x v="1"/>
    <n v="2"/>
  </r>
  <r>
    <x v="212"/>
    <s v="SK Billard Centrum Praha"/>
    <n v="7"/>
    <x v="0"/>
    <x v="0"/>
    <n v="2"/>
  </r>
  <r>
    <x v="212"/>
    <s v="RendaRoudnicen/L"/>
    <n v="9"/>
    <x v="10"/>
    <x v="3"/>
    <n v="1"/>
  </r>
  <r>
    <x v="212"/>
    <s v="RendaRoudnicen/L."/>
    <n v="9"/>
    <x v="10"/>
    <x v="0"/>
    <n v="1"/>
  </r>
  <r>
    <x v="212"/>
    <s v="RendaRoudnicen/L."/>
    <n v="9"/>
    <x v="16"/>
    <x v="2"/>
    <n v="1"/>
  </r>
  <r>
    <x v="212"/>
    <s v="SK Billard Centrum Praha"/>
    <n v="10"/>
    <x v="3"/>
    <x v="0"/>
    <n v="1"/>
  </r>
  <r>
    <x v="212"/>
    <s v="SK Billard Centrum Praha"/>
    <n v="10"/>
    <x v="2"/>
    <x v="2"/>
    <n v="1"/>
  </r>
  <r>
    <x v="212"/>
    <s v="SK Billard Centrum Praha"/>
    <n v="10"/>
    <x v="2"/>
    <x v="1"/>
    <n v="1"/>
  </r>
  <r>
    <x v="212"/>
    <s v="SK Billard Centrum Praha"/>
    <n v="10"/>
    <x v="0"/>
    <x v="3"/>
    <n v="1"/>
  </r>
  <r>
    <x v="212"/>
    <s v="Řipská Billiard club"/>
    <n v="10"/>
    <x v="1"/>
    <x v="0"/>
    <n v="1"/>
  </r>
  <r>
    <x v="212"/>
    <s v="Řipská Billiard club"/>
    <n v="10"/>
    <x v="6"/>
    <x v="2"/>
    <n v="1"/>
  </r>
  <r>
    <x v="212"/>
    <s v="Řipská Billiard club"/>
    <n v="11"/>
    <x v="1"/>
    <x v="1"/>
    <n v="1"/>
  </r>
  <r>
    <x v="212"/>
    <s v="Řipská Billiard club"/>
    <n v="11"/>
    <x v="4"/>
    <x v="3"/>
    <n v="1"/>
  </r>
  <r>
    <x v="212"/>
    <s v="SK Billard Centrum Praha"/>
    <n v="12"/>
    <x v="14"/>
    <x v="1"/>
    <n v="1"/>
  </r>
  <r>
    <x v="212"/>
    <s v="Řipská Billiard club"/>
    <n v="12"/>
    <x v="1"/>
    <x v="3"/>
    <n v="1"/>
  </r>
  <r>
    <x v="212"/>
    <s v="Řipská Billiard club"/>
    <n v="12"/>
    <x v="4"/>
    <x v="1"/>
    <n v="1"/>
  </r>
  <r>
    <x v="212"/>
    <s v="RendaRoudnicen.L."/>
    <n v="13"/>
    <x v="16"/>
    <x v="3"/>
    <n v="1"/>
  </r>
  <r>
    <x v="212"/>
    <s v="RendaRoudnicen.L."/>
    <n v="14"/>
    <x v="10"/>
    <x v="2"/>
    <n v="1"/>
  </r>
  <r>
    <x v="212"/>
    <s v="Ceramix Renda Roudnice n.L."/>
    <n v="17"/>
    <x v="8"/>
    <x v="0"/>
    <n v="1"/>
  </r>
  <r>
    <x v="212"/>
    <s v="BC Renda Roudnice n/L."/>
    <n v="18"/>
    <x v="7"/>
    <x v="2"/>
    <n v="1"/>
  </r>
  <r>
    <x v="212"/>
    <s v="Řipská Billiard club"/>
    <n v="18"/>
    <x v="1"/>
    <x v="2"/>
    <n v="1"/>
  </r>
  <r>
    <x v="212"/>
    <s v="SK Billard Centrum Praha"/>
    <n v="20"/>
    <x v="2"/>
    <x v="0"/>
    <n v="1"/>
  </r>
  <r>
    <x v="212"/>
    <s v="Řipská Billiard club"/>
    <n v="24"/>
    <x v="5"/>
    <x v="2"/>
    <n v="1"/>
  </r>
  <r>
    <x v="212"/>
    <s v="SK Billard Centrum Praha"/>
    <n v="25"/>
    <x v="3"/>
    <x v="3"/>
    <n v="1"/>
  </r>
  <r>
    <x v="212"/>
    <s v="SK Billard Centrum Praha"/>
    <n v="26"/>
    <x v="3"/>
    <x v="1"/>
    <n v="1"/>
  </r>
  <r>
    <x v="212"/>
    <s v="SK Billard Centrum Praha"/>
    <n v="27"/>
    <x v="14"/>
    <x v="3"/>
    <n v="1"/>
  </r>
  <r>
    <x v="213"/>
    <s v="Balabuška Praha"/>
    <n v="11"/>
    <x v="28"/>
    <x v="3"/>
    <n v="1"/>
  </r>
  <r>
    <x v="214"/>
    <s v="SK Delta Billiard Brno"/>
    <n v="17"/>
    <x v="4"/>
    <x v="2"/>
    <n v="1"/>
  </r>
  <r>
    <x v="214"/>
    <s v="SK Delta Billiard Brno"/>
    <n v="20"/>
    <x v="6"/>
    <x v="1"/>
    <n v="1"/>
  </r>
  <r>
    <x v="214"/>
    <s v="SK Delta Billiard Brno"/>
    <n v="24"/>
    <x v="6"/>
    <x v="2"/>
    <n v="1"/>
  </r>
  <r>
    <x v="214"/>
    <s v="SK Delta Billiard Brno"/>
    <n v="24"/>
    <x v="6"/>
    <x v="0"/>
    <n v="1"/>
  </r>
  <r>
    <x v="214"/>
    <s v="SK Delta Billiard Brno"/>
    <n v="32"/>
    <x v="6"/>
    <x v="3"/>
    <n v="1"/>
  </r>
  <r>
    <x v="214"/>
    <s v="SK Delta Billiard Brno"/>
    <n v="34"/>
    <x v="2"/>
    <x v="2"/>
    <n v="1"/>
  </r>
  <r>
    <x v="215"/>
    <s v="SK Billard Centrum Praha"/>
    <n v="30"/>
    <x v="14"/>
    <x v="1"/>
    <n v="1"/>
  </r>
  <r>
    <x v="216"/>
    <s v="Biliar klub Ekvita Kladno"/>
    <n v="4"/>
    <x v="8"/>
    <x v="1"/>
    <n v="4"/>
  </r>
  <r>
    <x v="216"/>
    <s v="Biliar klub Ekvita Kladno"/>
    <n v="10"/>
    <x v="7"/>
    <x v="1"/>
    <n v="1"/>
  </r>
  <r>
    <x v="217"/>
    <s v="BC Metropol České Budějovice"/>
    <n v="4"/>
    <x v="5"/>
    <x v="3"/>
    <n v="4"/>
  </r>
  <r>
    <x v="217"/>
    <s v="BC Metropol České Budějovice"/>
    <n v="7"/>
    <x v="1"/>
    <x v="1"/>
    <n v="2"/>
  </r>
  <r>
    <x v="217"/>
    <s v="BC Metropol České Budějovice"/>
    <n v="11"/>
    <x v="1"/>
    <x v="2"/>
    <n v="1"/>
  </r>
  <r>
    <x v="217"/>
    <s v="BC Metropol České Budějovice"/>
    <n v="20"/>
    <x v="4"/>
    <x v="3"/>
    <n v="1"/>
  </r>
  <r>
    <x v="217"/>
    <s v="BC Metropol České Budějovice"/>
    <n v="21"/>
    <x v="0"/>
    <x v="0"/>
    <n v="1"/>
  </r>
  <r>
    <x v="217"/>
    <s v="BC Metropol České Budějovice"/>
    <n v="21"/>
    <x v="5"/>
    <x v="2"/>
    <n v="1"/>
  </r>
  <r>
    <x v="217"/>
    <s v="BC Metropol České Budějovice"/>
    <n v="25"/>
    <x v="1"/>
    <x v="3"/>
    <n v="1"/>
  </r>
  <r>
    <x v="217"/>
    <s v="BC Metropol České Budějovice"/>
    <n v="29"/>
    <x v="0"/>
    <x v="1"/>
    <n v="1"/>
  </r>
  <r>
    <x v="217"/>
    <s v="BC Metropol České Budějovice"/>
    <n v="30"/>
    <x v="1"/>
    <x v="0"/>
    <n v="1"/>
  </r>
  <r>
    <x v="218"/>
    <s v="Balabuška Karlovy Vary"/>
    <n v="3"/>
    <x v="25"/>
    <x v="2"/>
    <n v="4"/>
  </r>
  <r>
    <x v="218"/>
    <s v="Balabuška Karlovy Vary"/>
    <n v="7"/>
    <x v="11"/>
    <x v="3"/>
    <n v="2"/>
  </r>
  <r>
    <x v="218"/>
    <s v="Balabuška Karlovy Vary"/>
    <n v="7"/>
    <x v="19"/>
    <x v="2"/>
    <n v="2"/>
  </r>
  <r>
    <x v="218"/>
    <s v="Balabuška Karlovy Vary"/>
    <n v="9"/>
    <x v="19"/>
    <x v="3"/>
    <n v="1"/>
  </r>
  <r>
    <x v="218"/>
    <s v="Balabuška Praha"/>
    <n v="9"/>
    <x v="27"/>
    <x v="2"/>
    <n v="1"/>
  </r>
  <r>
    <x v="218"/>
    <s v="Balabuška Praha"/>
    <n v="9"/>
    <x v="27"/>
    <x v="3"/>
    <n v="1"/>
  </r>
  <r>
    <x v="218"/>
    <s v="Balabuška Karlovy Vary"/>
    <n v="11"/>
    <x v="12"/>
    <x v="3"/>
    <n v="1"/>
  </r>
  <r>
    <x v="218"/>
    <s v="Balabuška Karlovy Vary"/>
    <n v="13"/>
    <x v="11"/>
    <x v="2"/>
    <n v="1"/>
  </r>
  <r>
    <x v="218"/>
    <s v="Balabuška Karlovy Vary"/>
    <n v="15"/>
    <x v="21"/>
    <x v="2"/>
    <n v="1"/>
  </r>
  <r>
    <x v="219"/>
    <s v="SK Delta Billiard Brno"/>
    <n v="24"/>
    <x v="1"/>
    <x v="0"/>
    <n v="1"/>
  </r>
  <r>
    <x v="220"/>
    <s v="MPC Pardubice z.s."/>
    <n v="3"/>
    <x v="14"/>
    <x v="0"/>
    <n v="4"/>
  </r>
  <r>
    <x v="220"/>
    <s v="MPC Pardubice z.s."/>
    <n v="4"/>
    <x v="1"/>
    <x v="3"/>
    <n v="4"/>
  </r>
  <r>
    <x v="220"/>
    <s v="MPC Pardubice z.s."/>
    <n v="6"/>
    <x v="15"/>
    <x v="0"/>
    <n v="2"/>
  </r>
  <r>
    <x v="220"/>
    <s v="MPC Pardubice z.s."/>
    <n v="6"/>
    <x v="0"/>
    <x v="0"/>
    <n v="2"/>
  </r>
  <r>
    <x v="220"/>
    <s v="MPC Pardubice z.s."/>
    <n v="7"/>
    <x v="0"/>
    <x v="1"/>
    <n v="2"/>
  </r>
  <r>
    <x v="220"/>
    <s v="MPC Pardubice z.s."/>
    <n v="10"/>
    <x v="15"/>
    <x v="2"/>
    <n v="1"/>
  </r>
  <r>
    <x v="220"/>
    <s v="MPC Pardubice z.s."/>
    <n v="10"/>
    <x v="15"/>
    <x v="3"/>
    <n v="1"/>
  </r>
  <r>
    <x v="220"/>
    <s v="MPC Pardubice z.s."/>
    <n v="10"/>
    <x v="2"/>
    <x v="0"/>
    <n v="1"/>
  </r>
  <r>
    <x v="220"/>
    <s v="MPC Pardubice z.s."/>
    <n v="11"/>
    <x v="3"/>
    <x v="3"/>
    <n v="1"/>
  </r>
  <r>
    <x v="220"/>
    <s v="MPC Pardubice z.s."/>
    <n v="15"/>
    <x v="14"/>
    <x v="3"/>
    <n v="1"/>
  </r>
  <r>
    <x v="220"/>
    <s v="MPC Pardubice z.s."/>
    <n v="15"/>
    <x v="0"/>
    <x v="2"/>
    <n v="1"/>
  </r>
  <r>
    <x v="220"/>
    <s v="MPC Pardubice z.s."/>
    <n v="17"/>
    <x v="2"/>
    <x v="3"/>
    <n v="1"/>
  </r>
  <r>
    <x v="220"/>
    <s v="MPC Pardubice z.s."/>
    <n v="22"/>
    <x v="3"/>
    <x v="1"/>
    <n v="1"/>
  </r>
  <r>
    <x v="220"/>
    <s v="MPC Pardubice z.s."/>
    <n v="22"/>
    <x v="1"/>
    <x v="0"/>
    <n v="1"/>
  </r>
  <r>
    <x v="220"/>
    <s v="MPC Pardubice z.s."/>
    <n v="23"/>
    <x v="2"/>
    <x v="2"/>
    <n v="1"/>
  </r>
  <r>
    <x v="220"/>
    <s v="MPC Pardubice z.s."/>
    <n v="24"/>
    <x v="3"/>
    <x v="2"/>
    <n v="1"/>
  </r>
  <r>
    <x v="220"/>
    <s v="MPC Pardubice z.s."/>
    <n v="25"/>
    <x v="1"/>
    <x v="2"/>
    <n v="1"/>
  </r>
  <r>
    <x v="220"/>
    <s v="MPC Pardubice z.s."/>
    <n v="26"/>
    <x v="2"/>
    <x v="1"/>
    <n v="1"/>
  </r>
  <r>
    <x v="220"/>
    <s v="MPC Pardubice z.s."/>
    <n v="28"/>
    <x v="3"/>
    <x v="0"/>
    <n v="1"/>
  </r>
  <r>
    <x v="221"/>
    <s v="Sportovní klub Harlequin Praha z.s."/>
    <n v="14"/>
    <x v="4"/>
    <x v="1"/>
    <n v="1"/>
  </r>
  <r>
    <x v="221"/>
    <s v="BC Harlequin Praha"/>
    <n v="15"/>
    <x v="2"/>
    <x v="2"/>
    <n v="1"/>
  </r>
  <r>
    <x v="221"/>
    <s v="Sportovní klub Harlequin Praha z.s."/>
    <n v="16"/>
    <x v="1"/>
    <x v="1"/>
    <n v="1"/>
  </r>
  <r>
    <x v="221"/>
    <s v="Sportovní klub Harlequin Praha z.s."/>
    <n v="17"/>
    <x v="1"/>
    <x v="0"/>
    <n v="1"/>
  </r>
  <r>
    <x v="221"/>
    <s v="Sportovní klub Harlequin Praha z.s."/>
    <n v="21"/>
    <x v="1"/>
    <x v="2"/>
    <n v="1"/>
  </r>
  <r>
    <x v="221"/>
    <s v="BC Harlequin Praha"/>
    <n v="22"/>
    <x v="0"/>
    <x v="1"/>
    <n v="1"/>
  </r>
  <r>
    <x v="221"/>
    <s v="BC Harlequin Praha"/>
    <n v="22"/>
    <x v="5"/>
    <x v="3"/>
    <n v="1"/>
  </r>
  <r>
    <x v="221"/>
    <s v="Sportovní klub Harlequin Praha z.s."/>
    <n v="25"/>
    <x v="6"/>
    <x v="2"/>
    <n v="1"/>
  </r>
  <r>
    <x v="221"/>
    <s v="BC Harlequin Praha"/>
    <n v="26"/>
    <x v="0"/>
    <x v="2"/>
    <n v="1"/>
  </r>
  <r>
    <x v="221"/>
    <s v="Sportovní klub Harlequin Praha z.s."/>
    <n v="27"/>
    <x v="4"/>
    <x v="2"/>
    <n v="1"/>
  </r>
  <r>
    <x v="221"/>
    <s v="Sportovní klub Harlequin Praha z.s."/>
    <n v="29"/>
    <x v="6"/>
    <x v="1"/>
    <n v="1"/>
  </r>
  <r>
    <x v="221"/>
    <s v="BC Harlequin Praha"/>
    <n v="30"/>
    <x v="2"/>
    <x v="3"/>
    <n v="1"/>
  </r>
  <r>
    <x v="221"/>
    <s v="Sportovní klub Harlequin Praha z.s."/>
    <n v="32"/>
    <x v="1"/>
    <x v="3"/>
    <n v="1"/>
  </r>
  <r>
    <x v="222"/>
    <s v="DUNS Benátky n.J., z.s."/>
    <n v="1"/>
    <x v="3"/>
    <x v="3"/>
    <n v="16"/>
  </r>
  <r>
    <x v="222"/>
    <s v="DUNS Benátky n.J., z.s."/>
    <n v="1"/>
    <x v="2"/>
    <x v="1"/>
    <n v="16"/>
  </r>
  <r>
    <x v="222"/>
    <s v="MPC Pardubice z.s."/>
    <n v="1"/>
    <x v="5"/>
    <x v="2"/>
    <n v="16"/>
  </r>
  <r>
    <x v="222"/>
    <s v="MPC Pardubice z.s."/>
    <n v="1"/>
    <x v="1"/>
    <x v="3"/>
    <n v="16"/>
  </r>
  <r>
    <x v="222"/>
    <s v="MPC Pardubice z.s."/>
    <n v="1"/>
    <x v="1"/>
    <x v="0"/>
    <n v="16"/>
  </r>
  <r>
    <x v="222"/>
    <s v="MPC Pardubice z.s."/>
    <n v="1"/>
    <x v="1"/>
    <x v="1"/>
    <n v="16"/>
  </r>
  <r>
    <x v="222"/>
    <s v="MPC Pardubice z.s."/>
    <n v="1"/>
    <x v="4"/>
    <x v="3"/>
    <n v="16"/>
  </r>
  <r>
    <x v="222"/>
    <s v="MPC Pardubice z.s."/>
    <n v="1"/>
    <x v="4"/>
    <x v="0"/>
    <n v="16"/>
  </r>
  <r>
    <x v="222"/>
    <s v="MPC Pardubice z.s."/>
    <n v="1"/>
    <x v="4"/>
    <x v="1"/>
    <n v="16"/>
  </r>
  <r>
    <x v="222"/>
    <s v="DUNSBenátkyn.J."/>
    <n v="2"/>
    <x v="10"/>
    <x v="2"/>
    <n v="8"/>
  </r>
  <r>
    <x v="222"/>
    <s v="DUNSBenátkyn.J."/>
    <n v="2"/>
    <x v="10"/>
    <x v="1"/>
    <n v="8"/>
  </r>
  <r>
    <x v="222"/>
    <s v="DUNSBenátkyn/J."/>
    <n v="2"/>
    <x v="16"/>
    <x v="2"/>
    <n v="8"/>
  </r>
  <r>
    <x v="222"/>
    <s v="DUNSBenátkyn.J."/>
    <n v="2"/>
    <x v="16"/>
    <x v="0"/>
    <n v="8"/>
  </r>
  <r>
    <x v="222"/>
    <s v="DUNSBenátkyn.J."/>
    <n v="2"/>
    <x v="16"/>
    <x v="1"/>
    <n v="8"/>
  </r>
  <r>
    <x v="222"/>
    <s v="Kulečníkový klub DUNS Benátky nad Jizerou"/>
    <n v="2"/>
    <x v="15"/>
    <x v="2"/>
    <n v="8"/>
  </r>
  <r>
    <x v="222"/>
    <s v="DUNS Benátky n.J., z.s."/>
    <n v="2"/>
    <x v="3"/>
    <x v="0"/>
    <n v="8"/>
  </r>
  <r>
    <x v="222"/>
    <s v="DUNS Benátky n.J., z.s."/>
    <n v="2"/>
    <x v="3"/>
    <x v="1"/>
    <n v="8"/>
  </r>
  <r>
    <x v="222"/>
    <s v="DUNS Benátky n.J., z.s."/>
    <n v="2"/>
    <x v="2"/>
    <x v="2"/>
    <n v="8"/>
  </r>
  <r>
    <x v="222"/>
    <s v="DUNS Benátky n.J., z.s."/>
    <n v="2"/>
    <x v="2"/>
    <x v="0"/>
    <n v="8"/>
  </r>
  <r>
    <x v="222"/>
    <s v="MPC Pardubice z.s."/>
    <n v="2"/>
    <x v="4"/>
    <x v="2"/>
    <n v="8"/>
  </r>
  <r>
    <x v="222"/>
    <s v="MPC Pardubice z.s."/>
    <n v="2"/>
    <x v="6"/>
    <x v="0"/>
    <n v="8"/>
  </r>
  <r>
    <x v="222"/>
    <s v="DUNSBenátkyn.J."/>
    <n v="3"/>
    <x v="16"/>
    <x v="3"/>
    <n v="4"/>
  </r>
  <r>
    <x v="222"/>
    <s v="Kulečníkový klub DUNS Benátky nad Jizerou"/>
    <n v="3"/>
    <x v="9"/>
    <x v="2"/>
    <n v="4"/>
  </r>
  <r>
    <x v="222"/>
    <s v="Kulečníkový klub DUNS Benátky nad Jizerou"/>
    <n v="3"/>
    <x v="15"/>
    <x v="0"/>
    <n v="4"/>
  </r>
  <r>
    <x v="222"/>
    <s v="Kulečníkový klub DUNS Benátky nad Jizerou"/>
    <n v="3"/>
    <x v="14"/>
    <x v="2"/>
    <n v="4"/>
  </r>
  <r>
    <x v="222"/>
    <s v="Kulečníkový klub DUNS Benátky nad Jizerou"/>
    <n v="3"/>
    <x v="14"/>
    <x v="1"/>
    <n v="4"/>
  </r>
  <r>
    <x v="222"/>
    <s v="DUNS Benátky n.J., z.s."/>
    <n v="3"/>
    <x v="2"/>
    <x v="3"/>
    <n v="4"/>
  </r>
  <r>
    <x v="222"/>
    <s v="MPC Pardubice z.s."/>
    <n v="3"/>
    <x v="0"/>
    <x v="1"/>
    <n v="4"/>
  </r>
  <r>
    <x v="222"/>
    <s v="MPC Pardubice z.s."/>
    <n v="3"/>
    <x v="5"/>
    <x v="3"/>
    <n v="4"/>
  </r>
  <r>
    <x v="222"/>
    <s v="MPC Pardubice z.s."/>
    <n v="3"/>
    <x v="1"/>
    <x v="2"/>
    <n v="4"/>
  </r>
  <r>
    <x v="222"/>
    <s v="Kulečníkový klub DUNS Benátky nad Jizerou"/>
    <n v="4"/>
    <x v="15"/>
    <x v="3"/>
    <n v="4"/>
  </r>
  <r>
    <x v="222"/>
    <s v="Kulečníkový klub DUNS Benátky nad Jizerou"/>
    <n v="5"/>
    <x v="14"/>
    <x v="3"/>
    <n v="2"/>
  </r>
  <r>
    <x v="222"/>
    <s v="Kulečníkový klub DUNS Benátky nad Jizerou"/>
    <n v="5"/>
    <x v="14"/>
    <x v="0"/>
    <n v="2"/>
  </r>
  <r>
    <x v="222"/>
    <s v="DUNS Benátky n.J., z.s."/>
    <n v="5"/>
    <x v="3"/>
    <x v="2"/>
    <n v="2"/>
  </r>
  <r>
    <x v="222"/>
    <s v="MPC Pardubice z.s."/>
    <n v="6"/>
    <x v="0"/>
    <x v="3"/>
    <n v="2"/>
  </r>
  <r>
    <x v="222"/>
    <s v="MPC Pardubice z.s."/>
    <n v="6"/>
    <x v="6"/>
    <x v="3"/>
    <n v="2"/>
  </r>
  <r>
    <x v="222"/>
    <s v="Duns Benátky n.J."/>
    <n v="8"/>
    <x v="8"/>
    <x v="2"/>
    <n v="2"/>
  </r>
  <r>
    <x v="222"/>
    <s v="DUNS Benátky n/J."/>
    <n v="9"/>
    <x v="8"/>
    <x v="3"/>
    <n v="1"/>
  </r>
  <r>
    <x v="222"/>
    <s v="DUNS Benátky n/J."/>
    <n v="9"/>
    <x v="7"/>
    <x v="2"/>
    <n v="1"/>
  </r>
  <r>
    <x v="222"/>
    <s v="DUNS Benátky n/J."/>
    <n v="9"/>
    <x v="7"/>
    <x v="3"/>
    <n v="1"/>
  </r>
  <r>
    <x v="222"/>
    <s v="Kulečníkový klub DUNS Benátky nad Jizerou"/>
    <n v="10"/>
    <x v="15"/>
    <x v="1"/>
    <n v="1"/>
  </r>
  <r>
    <x v="222"/>
    <s v="MPC Pardubice z.s."/>
    <n v="10"/>
    <x v="0"/>
    <x v="0"/>
    <n v="1"/>
  </r>
  <r>
    <x v="222"/>
    <s v="Kulečníkový klub DUNS Benátky nad Jizerou"/>
    <n v="11"/>
    <x v="9"/>
    <x v="1"/>
    <n v="1"/>
  </r>
  <r>
    <x v="222"/>
    <s v="MPC Pardubice z.s."/>
    <n v="12"/>
    <x v="0"/>
    <x v="2"/>
    <n v="1"/>
  </r>
  <r>
    <x v="222"/>
    <s v="MPC Pardubice z.s."/>
    <n v="12"/>
    <x v="6"/>
    <x v="1"/>
    <n v="1"/>
  </r>
  <r>
    <x v="222"/>
    <s v="Duns Benátky n.J."/>
    <n v="13"/>
    <x v="23"/>
    <x v="2"/>
    <n v="1"/>
  </r>
  <r>
    <x v="222"/>
    <s v="Duns Benátky n.J."/>
    <n v="14"/>
    <x v="23"/>
    <x v="3"/>
    <n v="1"/>
  </r>
  <r>
    <x v="222"/>
    <s v="MPC Pardubice z.s."/>
    <n v="14"/>
    <x v="6"/>
    <x v="2"/>
    <n v="1"/>
  </r>
  <r>
    <x v="222"/>
    <s v="Duns Benátky n.J."/>
    <n v="15"/>
    <x v="8"/>
    <x v="0"/>
    <n v="1"/>
  </r>
  <r>
    <x v="222"/>
    <s v="DUNSBenátkyn.J."/>
    <n v="15"/>
    <x v="10"/>
    <x v="3"/>
    <n v="1"/>
  </r>
  <r>
    <x v="222"/>
    <s v="Kulečníkový klub DUNS Benátky nad Jizerou"/>
    <n v="18"/>
    <x v="9"/>
    <x v="3"/>
    <n v="1"/>
  </r>
  <r>
    <x v="222"/>
    <s v="DUNSBenátkyn.J."/>
    <n v="22"/>
    <x v="10"/>
    <x v="0"/>
    <n v="1"/>
  </r>
  <r>
    <x v="223"/>
    <s v="DELTA Billiard Brno"/>
    <n v="18"/>
    <x v="8"/>
    <x v="3"/>
    <n v="1"/>
  </r>
  <r>
    <x v="224"/>
    <s v="Kulečníkový klub DUNS Benátky nad Jizerou"/>
    <n v="27"/>
    <x v="15"/>
    <x v="0"/>
    <n v="1"/>
  </r>
  <r>
    <x v="225"/>
    <s v="BIO SYSTÉM Plzeň"/>
    <n v="22"/>
    <x v="7"/>
    <x v="0"/>
    <n v="1"/>
  </r>
  <r>
    <x v="226"/>
    <s v="SK Billard Centrum Praha"/>
    <n v="11"/>
    <x v="3"/>
    <x v="2"/>
    <n v="1"/>
  </r>
  <r>
    <x v="226"/>
    <s v="Balabuška Praha"/>
    <n v="14"/>
    <x v="13"/>
    <x v="3"/>
    <n v="1"/>
  </r>
  <r>
    <x v="226"/>
    <s v="SK Billard Centrum Praha"/>
    <n v="14"/>
    <x v="15"/>
    <x v="3"/>
    <n v="1"/>
  </r>
  <r>
    <x v="226"/>
    <s v="SK Billard Centrum Praha"/>
    <n v="15"/>
    <x v="14"/>
    <x v="2"/>
    <n v="1"/>
  </r>
  <r>
    <x v="226"/>
    <s v="SK Billard Centrum Praha"/>
    <n v="15"/>
    <x v="14"/>
    <x v="0"/>
    <n v="1"/>
  </r>
  <r>
    <x v="226"/>
    <s v="SK Billard Centrum Praha"/>
    <n v="16"/>
    <x v="3"/>
    <x v="1"/>
    <n v="1"/>
  </r>
  <r>
    <x v="226"/>
    <s v="SK Billard Centrum Praha"/>
    <n v="19"/>
    <x v="0"/>
    <x v="3"/>
    <n v="1"/>
  </r>
  <r>
    <x v="226"/>
    <s v="SK Billard Centrum Praha"/>
    <n v="20"/>
    <x v="3"/>
    <x v="0"/>
    <n v="1"/>
  </r>
  <r>
    <x v="226"/>
    <s v="SK Billard Centrum Praha"/>
    <n v="21"/>
    <x v="14"/>
    <x v="3"/>
    <n v="1"/>
  </r>
  <r>
    <x v="226"/>
    <s v="BCBalabuškaPraha"/>
    <n v="23"/>
    <x v="16"/>
    <x v="0"/>
    <n v="1"/>
  </r>
  <r>
    <x v="226"/>
    <s v="SK Billard Centrum Praha"/>
    <n v="27"/>
    <x v="3"/>
    <x v="3"/>
    <n v="1"/>
  </r>
  <r>
    <x v="226"/>
    <s v="SK Billard Centrum Praha"/>
    <n v="28"/>
    <x v="14"/>
    <x v="1"/>
    <n v="1"/>
  </r>
  <r>
    <x v="227"/>
    <s v="1. Billiardový Club Děčín"/>
    <n v="13"/>
    <x v="7"/>
    <x v="0"/>
    <n v="1"/>
  </r>
  <r>
    <x v="227"/>
    <s v="1. Billiardový Club Děčín"/>
    <n v="14"/>
    <x v="8"/>
    <x v="3"/>
    <n v="1"/>
  </r>
  <r>
    <x v="227"/>
    <s v="1.BilliardovýClubDěčín"/>
    <n v="20"/>
    <x v="10"/>
    <x v="3"/>
    <n v="1"/>
  </r>
  <r>
    <x v="228"/>
    <s v="BC Metropol České Budějovice"/>
    <n v="8"/>
    <x v="1"/>
    <x v="0"/>
    <n v="2"/>
  </r>
  <r>
    <x v="228"/>
    <s v="BC Metropol České Budějovice"/>
    <n v="10"/>
    <x v="3"/>
    <x v="3"/>
    <n v="1"/>
  </r>
  <r>
    <x v="228"/>
    <s v="BC Metropol České Budějovice"/>
    <n v="11"/>
    <x v="15"/>
    <x v="2"/>
    <n v="1"/>
  </r>
  <r>
    <x v="228"/>
    <s v="BC Metropol České Budějovice"/>
    <n v="12"/>
    <x v="3"/>
    <x v="2"/>
    <n v="1"/>
  </r>
  <r>
    <x v="228"/>
    <s v="Metropol České Budějovice"/>
    <n v="12"/>
    <x v="2"/>
    <x v="1"/>
    <n v="1"/>
  </r>
  <r>
    <x v="228"/>
    <s v="BC Metropol České Budějovice"/>
    <n v="13"/>
    <x v="4"/>
    <x v="1"/>
    <n v="1"/>
  </r>
  <r>
    <x v="228"/>
    <s v="BC Metropol České Budějovice"/>
    <n v="14"/>
    <x v="0"/>
    <x v="1"/>
    <n v="1"/>
  </r>
  <r>
    <x v="228"/>
    <s v="Metropol Č.Budějovice"/>
    <n v="15"/>
    <x v="23"/>
    <x v="2"/>
    <n v="1"/>
  </r>
  <r>
    <x v="228"/>
    <s v="Metropol Č.Budějovice"/>
    <n v="15"/>
    <x v="18"/>
    <x v="2"/>
    <n v="1"/>
  </r>
  <r>
    <x v="228"/>
    <s v="BC Metropol České Budějovice"/>
    <n v="15"/>
    <x v="1"/>
    <x v="2"/>
    <n v="1"/>
  </r>
  <r>
    <x v="228"/>
    <s v="BC Metropol České Budějovice"/>
    <n v="16"/>
    <x v="5"/>
    <x v="2"/>
    <n v="1"/>
  </r>
  <r>
    <x v="228"/>
    <s v="BC Metropol České Budějovice"/>
    <n v="17"/>
    <x v="14"/>
    <x v="2"/>
    <n v="1"/>
  </r>
  <r>
    <x v="228"/>
    <s v="BC Metropol České Budějovice"/>
    <n v="18"/>
    <x v="14"/>
    <x v="3"/>
    <n v="1"/>
  </r>
  <r>
    <x v="228"/>
    <s v="Metropol České Budějovice"/>
    <n v="19"/>
    <x v="2"/>
    <x v="3"/>
    <n v="1"/>
  </r>
  <r>
    <x v="228"/>
    <s v="BC Metropol České Budějovice"/>
    <n v="20"/>
    <x v="14"/>
    <x v="1"/>
    <n v="1"/>
  </r>
  <r>
    <x v="228"/>
    <s v="BC Metropol České Budějovice"/>
    <n v="23"/>
    <x v="1"/>
    <x v="1"/>
    <n v="1"/>
  </r>
  <r>
    <x v="228"/>
    <s v="BC Metropol České Budějovice"/>
    <n v="24"/>
    <x v="1"/>
    <x v="3"/>
    <n v="1"/>
  </r>
  <r>
    <x v="228"/>
    <s v="BC Metropol České Budějovice"/>
    <n v="24"/>
    <x v="6"/>
    <x v="1"/>
    <n v="1"/>
  </r>
  <r>
    <x v="228"/>
    <s v="BC Metropol České Budějovice"/>
    <n v="26"/>
    <x v="15"/>
    <x v="3"/>
    <n v="1"/>
  </r>
  <r>
    <x v="228"/>
    <s v="BC Metropol České Budějovice"/>
    <n v="27"/>
    <x v="0"/>
    <x v="2"/>
    <n v="1"/>
  </r>
  <r>
    <x v="228"/>
    <s v="BC Metropol České Budějovice"/>
    <n v="28"/>
    <x v="15"/>
    <x v="0"/>
    <n v="1"/>
  </r>
  <r>
    <x v="228"/>
    <s v="Metropol České Budějovice"/>
    <n v="29"/>
    <x v="2"/>
    <x v="0"/>
    <n v="1"/>
  </r>
  <r>
    <x v="228"/>
    <s v="BC Metropol České Budějovice"/>
    <n v="31"/>
    <x v="6"/>
    <x v="2"/>
    <n v="1"/>
  </r>
  <r>
    <x v="228"/>
    <s v="BC Metropol České Budějovice"/>
    <n v="32"/>
    <x v="5"/>
    <x v="3"/>
    <n v="1"/>
  </r>
  <r>
    <x v="229"/>
    <s v="SK Delta Billiard Brno"/>
    <n v="27"/>
    <x v="14"/>
    <x v="0"/>
    <n v="1"/>
  </r>
  <r>
    <x v="229"/>
    <s v="SK Delta Billiard Brno"/>
    <n v="27"/>
    <x v="0"/>
    <x v="3"/>
    <n v="1"/>
  </r>
  <r>
    <x v="229"/>
    <s v="SK Delta Billiard Brno"/>
    <n v="29"/>
    <x v="2"/>
    <x v="1"/>
    <n v="1"/>
  </r>
  <r>
    <x v="230"/>
    <s v="Sportovní billiard Plzeň, z.s."/>
    <n v="5"/>
    <x v="4"/>
    <x v="1"/>
    <n v="2"/>
  </r>
  <r>
    <x v="230"/>
    <s v="Sportovní billiard Plzeň, z.s."/>
    <n v="8"/>
    <x v="9"/>
    <x v="0"/>
    <n v="2"/>
  </r>
  <r>
    <x v="230"/>
    <s v="Sportovní billiard Plzeň, z.s."/>
    <n v="12"/>
    <x v="1"/>
    <x v="1"/>
    <n v="1"/>
  </r>
  <r>
    <x v="230"/>
    <s v="Sportovní billiard Plzeň, z.s."/>
    <n v="13"/>
    <x v="14"/>
    <x v="3"/>
    <n v="1"/>
  </r>
  <r>
    <x v="230"/>
    <s v="Sportovní billiard Plzeň, z.s."/>
    <n v="13"/>
    <x v="3"/>
    <x v="3"/>
    <n v="1"/>
  </r>
  <r>
    <x v="230"/>
    <s v="Sportovní billiard Plzeň, z.s."/>
    <n v="14"/>
    <x v="15"/>
    <x v="1"/>
    <n v="1"/>
  </r>
  <r>
    <x v="230"/>
    <s v="Sportovní billiard Plzeň, z.s."/>
    <n v="14"/>
    <x v="14"/>
    <x v="1"/>
    <n v="1"/>
  </r>
  <r>
    <x v="230"/>
    <s v="Sportovní billiard Plzeň, z.s."/>
    <n v="14"/>
    <x v="3"/>
    <x v="1"/>
    <n v="1"/>
  </r>
  <r>
    <x v="230"/>
    <s v="Sportovní billiard Plzeň, z.s."/>
    <n v="14"/>
    <x v="0"/>
    <x v="2"/>
    <n v="1"/>
  </r>
  <r>
    <x v="230"/>
    <s v="Sportovní billiard Plzeň, z.s."/>
    <n v="14"/>
    <x v="0"/>
    <x v="3"/>
    <n v="1"/>
  </r>
  <r>
    <x v="230"/>
    <s v="Sportovní billiard Plzeň, z.s."/>
    <n v="15"/>
    <x v="15"/>
    <x v="3"/>
    <n v="1"/>
  </r>
  <r>
    <x v="230"/>
    <s v="Sportovní billiard Plzeň, z.s."/>
    <n v="17"/>
    <x v="9"/>
    <x v="1"/>
    <n v="1"/>
  </r>
  <r>
    <x v="230"/>
    <s v="Sportovní billiard Plzeň, z.s."/>
    <n v="17"/>
    <x v="0"/>
    <x v="0"/>
    <n v="1"/>
  </r>
  <r>
    <x v="230"/>
    <s v="Sportovní billiard Plzeň, z.s."/>
    <n v="17"/>
    <x v="0"/>
    <x v="1"/>
    <n v="1"/>
  </r>
  <r>
    <x v="230"/>
    <s v="Sportovní billiard Plzeň, z.s."/>
    <n v="19"/>
    <x v="2"/>
    <x v="1"/>
    <n v="1"/>
  </r>
  <r>
    <x v="230"/>
    <s v="Sportovní billiard Plzeň, z.s."/>
    <n v="21"/>
    <x v="3"/>
    <x v="2"/>
    <n v="1"/>
  </r>
  <r>
    <x v="230"/>
    <s v="Sportovní billiard Plzeň, z.s."/>
    <n v="22"/>
    <x v="3"/>
    <x v="0"/>
    <n v="1"/>
  </r>
  <r>
    <x v="230"/>
    <s v="Sportovní billiard Plzeň, z.s."/>
    <n v="22"/>
    <x v="2"/>
    <x v="0"/>
    <n v="1"/>
  </r>
  <r>
    <x v="230"/>
    <s v="Sportovní billiard Plzeň, z.s."/>
    <n v="30"/>
    <x v="2"/>
    <x v="2"/>
    <n v="1"/>
  </r>
  <r>
    <x v="230"/>
    <s v="Sportovní billiard Plzeň, z.s."/>
    <n v="31"/>
    <x v="2"/>
    <x v="3"/>
    <n v="1"/>
  </r>
  <r>
    <x v="231"/>
    <s v="SK Delta Billiard Brno"/>
    <n v="20"/>
    <x v="15"/>
    <x v="0"/>
    <n v="1"/>
  </r>
  <r>
    <x v="232"/>
    <s v="Řipská Billiard club"/>
    <n v="22"/>
    <x v="6"/>
    <x v="1"/>
    <n v="1"/>
  </r>
  <r>
    <x v="232"/>
    <s v="Řipská Billiard club"/>
    <n v="23"/>
    <x v="4"/>
    <x v="2"/>
    <n v="1"/>
  </r>
  <r>
    <x v="232"/>
    <s v="Řipská Billiard club"/>
    <n v="24"/>
    <x v="4"/>
    <x v="0"/>
    <n v="1"/>
  </r>
  <r>
    <x v="233"/>
    <s v="Billard Centrum Praha"/>
    <n v="6"/>
    <x v="28"/>
    <x v="3"/>
    <n v="2"/>
  </r>
  <r>
    <x v="233"/>
    <s v="Billard Centrum Praha"/>
    <n v="13"/>
    <x v="20"/>
    <x v="3"/>
    <n v="1"/>
  </r>
  <r>
    <x v="233"/>
    <s v="Billard Centrum Praha"/>
    <n v="16"/>
    <x v="13"/>
    <x v="3"/>
    <n v="1"/>
  </r>
  <r>
    <x v="234"/>
    <s v="Delta Billiard Brno"/>
    <n v="12"/>
    <x v="18"/>
    <x v="2"/>
    <n v="1"/>
  </r>
  <r>
    <x v="234"/>
    <s v="SK Delta Billiard Brno"/>
    <n v="20"/>
    <x v="6"/>
    <x v="0"/>
    <n v="1"/>
  </r>
  <r>
    <x v="235"/>
    <s v="Billiard Club Kralupy"/>
    <n v="30"/>
    <x v="9"/>
    <x v="3"/>
    <n v="1"/>
  </r>
  <r>
    <x v="236"/>
    <s v="BC Harlequ´in Praha"/>
    <n v="13"/>
    <x v="19"/>
    <x v="3"/>
    <n v="1"/>
  </r>
  <r>
    <x v="237"/>
    <s v="Sportovní klub Harlequin Praha z.s."/>
    <n v="5"/>
    <x v="1"/>
    <x v="3"/>
    <n v="2"/>
  </r>
  <r>
    <x v="237"/>
    <s v="Sportovní klub Harlequin Praha z.s."/>
    <n v="8"/>
    <x v="4"/>
    <x v="3"/>
    <n v="2"/>
  </r>
  <r>
    <x v="237"/>
    <s v="BC Harlequin Praha"/>
    <n v="11"/>
    <x v="15"/>
    <x v="3"/>
    <n v="1"/>
  </r>
  <r>
    <x v="237"/>
    <s v="BC Harlequin Praha"/>
    <n v="12"/>
    <x v="15"/>
    <x v="0"/>
    <n v="1"/>
  </r>
  <r>
    <x v="237"/>
    <s v="ŘipskáPraha"/>
    <n v="13"/>
    <x v="16"/>
    <x v="2"/>
    <n v="1"/>
  </r>
  <r>
    <x v="237"/>
    <s v="BC Harlequin Praha"/>
    <n v="13"/>
    <x v="9"/>
    <x v="1"/>
    <n v="1"/>
  </r>
  <r>
    <x v="237"/>
    <s v="BC Harlequin Praha"/>
    <n v="14"/>
    <x v="9"/>
    <x v="2"/>
    <n v="1"/>
  </r>
  <r>
    <x v="237"/>
    <s v="BC Harlequin Praha"/>
    <n v="15"/>
    <x v="3"/>
    <x v="3"/>
    <n v="1"/>
  </r>
  <r>
    <x v="237"/>
    <s v="BC Harlequin Praha"/>
    <n v="15"/>
    <x v="0"/>
    <x v="1"/>
    <n v="1"/>
  </r>
  <r>
    <x v="237"/>
    <s v="BC Harlequin Praha"/>
    <n v="16"/>
    <x v="9"/>
    <x v="3"/>
    <n v="1"/>
  </r>
  <r>
    <x v="237"/>
    <s v="ŘipskáPraha"/>
    <n v="17"/>
    <x v="10"/>
    <x v="0"/>
    <n v="1"/>
  </r>
  <r>
    <x v="237"/>
    <s v="BC Harlequin Praha"/>
    <n v="17"/>
    <x v="14"/>
    <x v="3"/>
    <n v="1"/>
  </r>
  <r>
    <x v="237"/>
    <s v="BC Harlequin Praha"/>
    <n v="18"/>
    <x v="14"/>
    <x v="1"/>
    <n v="1"/>
  </r>
  <r>
    <x v="237"/>
    <s v="Sportovní klub Harlequin Praha z.s."/>
    <n v="18"/>
    <x v="4"/>
    <x v="2"/>
    <n v="1"/>
  </r>
  <r>
    <x v="237"/>
    <s v="BC Harlequin Praha"/>
    <n v="19"/>
    <x v="14"/>
    <x v="0"/>
    <n v="1"/>
  </r>
  <r>
    <x v="237"/>
    <s v="BC Harlequin Praha"/>
    <n v="19"/>
    <x v="3"/>
    <x v="2"/>
    <n v="1"/>
  </r>
  <r>
    <x v="237"/>
    <s v="BC Harlequin Praha"/>
    <n v="19"/>
    <x v="3"/>
    <x v="0"/>
    <n v="1"/>
  </r>
  <r>
    <x v="237"/>
    <s v="ŘipskáPraha"/>
    <n v="20"/>
    <x v="16"/>
    <x v="0"/>
    <n v="1"/>
  </r>
  <r>
    <x v="237"/>
    <s v="BC Harlequin Praha"/>
    <n v="20"/>
    <x v="3"/>
    <x v="1"/>
    <n v="1"/>
  </r>
  <r>
    <x v="237"/>
    <s v="BC Harlequin Praha"/>
    <n v="20"/>
    <x v="5"/>
    <x v="3"/>
    <n v="1"/>
  </r>
  <r>
    <x v="237"/>
    <s v="Sportovní klub Harlequin Praha z.s."/>
    <n v="20"/>
    <x v="1"/>
    <x v="0"/>
    <n v="1"/>
  </r>
  <r>
    <x v="237"/>
    <s v="Řipská Praha"/>
    <n v="22"/>
    <x v="8"/>
    <x v="0"/>
    <n v="1"/>
  </r>
  <r>
    <x v="237"/>
    <s v="BC Harlequin Praha"/>
    <n v="22"/>
    <x v="9"/>
    <x v="0"/>
    <n v="1"/>
  </r>
  <r>
    <x v="237"/>
    <s v="Sportovní klub Harlequin Praha z.s."/>
    <n v="23"/>
    <x v="1"/>
    <x v="2"/>
    <n v="1"/>
  </r>
  <r>
    <x v="237"/>
    <s v="Řipská Praha"/>
    <n v="24"/>
    <x v="7"/>
    <x v="0"/>
    <n v="1"/>
  </r>
  <r>
    <x v="237"/>
    <s v="BC Harlequin Praha"/>
    <n v="25"/>
    <x v="15"/>
    <x v="2"/>
    <n v="1"/>
  </r>
  <r>
    <x v="237"/>
    <s v="BC Harlequin Praha"/>
    <n v="25"/>
    <x v="14"/>
    <x v="2"/>
    <n v="1"/>
  </r>
  <r>
    <x v="237"/>
    <s v="BC Harlequin Praha"/>
    <n v="25"/>
    <x v="0"/>
    <x v="2"/>
    <n v="1"/>
  </r>
  <r>
    <x v="237"/>
    <s v="Sportovní klub Harlequin Praha z.s."/>
    <n v="25"/>
    <x v="1"/>
    <x v="1"/>
    <n v="1"/>
  </r>
  <r>
    <x v="237"/>
    <s v="Sportovní klub Harlequin Praha z.s."/>
    <n v="25"/>
    <x v="4"/>
    <x v="1"/>
    <n v="1"/>
  </r>
  <r>
    <x v="237"/>
    <s v="BC Harlequin Praha"/>
    <n v="26"/>
    <x v="2"/>
    <x v="3"/>
    <n v="1"/>
  </r>
  <r>
    <x v="237"/>
    <s v="BC Harlequin Praha"/>
    <n v="28"/>
    <x v="2"/>
    <x v="1"/>
    <n v="1"/>
  </r>
  <r>
    <x v="237"/>
    <s v="Sportovní klub Harlequin Praha z.s."/>
    <n v="28"/>
    <x v="6"/>
    <x v="1"/>
    <n v="1"/>
  </r>
  <r>
    <x v="237"/>
    <s v="Sportovní klub Harlequin Praha z.s."/>
    <n v="29"/>
    <x v="4"/>
    <x v="0"/>
    <n v="1"/>
  </r>
  <r>
    <x v="237"/>
    <s v="BC Harlequin Praha"/>
    <n v="32"/>
    <x v="2"/>
    <x v="0"/>
    <n v="1"/>
  </r>
  <r>
    <x v="237"/>
    <s v="BC Harlequin Praha"/>
    <n v="33"/>
    <x v="2"/>
    <x v="2"/>
    <n v="1"/>
  </r>
  <r>
    <x v="238"/>
    <s v="MPC Pardubice z.s."/>
    <n v="18"/>
    <x v="4"/>
    <x v="1"/>
    <n v="1"/>
  </r>
  <r>
    <x v="238"/>
    <s v="MPC Pardubice z.s."/>
    <n v="18"/>
    <x v="6"/>
    <x v="0"/>
    <n v="1"/>
  </r>
  <r>
    <x v="238"/>
    <s v="MPC Pardubice z.s."/>
    <n v="22"/>
    <x v="6"/>
    <x v="2"/>
    <n v="1"/>
  </r>
  <r>
    <x v="238"/>
    <s v="MPC Pardubice z.s."/>
    <n v="25"/>
    <x v="4"/>
    <x v="0"/>
    <n v="1"/>
  </r>
  <r>
    <x v="238"/>
    <s v="MPC Pardubice z.s."/>
    <n v="27"/>
    <x v="4"/>
    <x v="3"/>
    <n v="1"/>
  </r>
  <r>
    <x v="238"/>
    <s v="MPC Pardubice z.s."/>
    <n v="30"/>
    <x v="0"/>
    <x v="0"/>
    <n v="1"/>
  </r>
  <r>
    <x v="238"/>
    <s v="MPC Pardubice z.s."/>
    <n v="31"/>
    <x v="1"/>
    <x v="2"/>
    <n v="1"/>
  </r>
  <r>
    <x v="239"/>
    <s v="SK Billard Centrum Praha"/>
    <n v="4"/>
    <x v="14"/>
    <x v="0"/>
    <n v="4"/>
  </r>
  <r>
    <x v="239"/>
    <s v="BC Balabuška Praha"/>
    <n v="6"/>
    <x v="7"/>
    <x v="2"/>
    <n v="2"/>
  </r>
  <r>
    <x v="239"/>
    <s v="BC Balabuška Praha"/>
    <n v="11"/>
    <x v="18"/>
    <x v="3"/>
    <n v="1"/>
  </r>
  <r>
    <x v="239"/>
    <s v="SK Billard Centrum Praha"/>
    <n v="11"/>
    <x v="3"/>
    <x v="1"/>
    <n v="1"/>
  </r>
  <r>
    <x v="239"/>
    <s v="Balabuška Praha"/>
    <n v="12"/>
    <x v="7"/>
    <x v="1"/>
    <n v="1"/>
  </r>
  <r>
    <x v="239"/>
    <s v="SK Billard Centrum Praha"/>
    <n v="13"/>
    <x v="14"/>
    <x v="1"/>
    <n v="1"/>
  </r>
  <r>
    <x v="239"/>
    <s v="Balabuška Praha"/>
    <n v="14"/>
    <x v="7"/>
    <x v="0"/>
    <n v="1"/>
  </r>
  <r>
    <x v="239"/>
    <s v="BillardCentrumPraha"/>
    <n v="17"/>
    <x v="10"/>
    <x v="2"/>
    <n v="1"/>
  </r>
  <r>
    <x v="239"/>
    <s v="SK Billard Centrum Praha"/>
    <n v="17"/>
    <x v="3"/>
    <x v="3"/>
    <n v="1"/>
  </r>
  <r>
    <x v="239"/>
    <s v="SK Billard Centrum Praha"/>
    <n v="19"/>
    <x v="14"/>
    <x v="2"/>
    <n v="1"/>
  </r>
  <r>
    <x v="239"/>
    <s v="BillardCentrumPraha"/>
    <n v="22"/>
    <x v="10"/>
    <x v="3"/>
    <n v="1"/>
  </r>
  <r>
    <x v="239"/>
    <s v="SK Billard Centrum Praha"/>
    <n v="22"/>
    <x v="14"/>
    <x v="3"/>
    <n v="1"/>
  </r>
  <r>
    <x v="240"/>
    <s v="Billard Centrum Praha"/>
    <n v="4"/>
    <x v="24"/>
    <x v="2"/>
    <n v="4"/>
  </r>
  <r>
    <x v="241"/>
    <s v="1. Billiardový Club Děčín, z. s."/>
    <n v="23"/>
    <x v="14"/>
    <x v="2"/>
    <n v="1"/>
  </r>
  <r>
    <x v="242"/>
    <s v="MPC Pardubice z.s."/>
    <n v="10"/>
    <x v="5"/>
    <x v="2"/>
    <n v="1"/>
  </r>
  <r>
    <x v="242"/>
    <s v="MPCPardubice"/>
    <n v="14"/>
    <x v="16"/>
    <x v="2"/>
    <n v="1"/>
  </r>
  <r>
    <x v="242"/>
    <s v="MPC Pardubice z.s."/>
    <n v="15"/>
    <x v="0"/>
    <x v="0"/>
    <n v="1"/>
  </r>
  <r>
    <x v="242"/>
    <s v="MPC Pardubice z.s."/>
    <n v="16"/>
    <x v="15"/>
    <x v="3"/>
    <n v="1"/>
  </r>
  <r>
    <x v="242"/>
    <s v="MPC Pardubice z.s."/>
    <n v="17"/>
    <x v="0"/>
    <x v="3"/>
    <n v="1"/>
  </r>
  <r>
    <x v="242"/>
    <s v="MPC Pardubice z.s."/>
    <n v="19"/>
    <x v="4"/>
    <x v="3"/>
    <n v="1"/>
  </r>
  <r>
    <x v="242"/>
    <s v="MPC Pardubice z.s."/>
    <n v="21"/>
    <x v="6"/>
    <x v="2"/>
    <n v="1"/>
  </r>
  <r>
    <x v="242"/>
    <s v="MPC Pardubice z.s."/>
    <n v="23"/>
    <x v="0"/>
    <x v="2"/>
    <n v="1"/>
  </r>
  <r>
    <x v="242"/>
    <s v="MPC Pardubice z.s."/>
    <n v="26"/>
    <x v="0"/>
    <x v="1"/>
    <n v="1"/>
  </r>
  <r>
    <x v="242"/>
    <s v="MPC Pardubice z.s."/>
    <n v="29"/>
    <x v="5"/>
    <x v="3"/>
    <n v="1"/>
  </r>
  <r>
    <x v="242"/>
    <s v="MPC Pardubice z.s."/>
    <n v="30"/>
    <x v="3"/>
    <x v="2"/>
    <n v="1"/>
  </r>
  <r>
    <x v="243"/>
    <s v="MPC Pardubice z.s."/>
    <n v="21"/>
    <x v="15"/>
    <x v="2"/>
    <n v="1"/>
  </r>
  <r>
    <x v="244"/>
    <s v="Neto České Budějovice"/>
    <n v="2"/>
    <x v="26"/>
    <x v="3"/>
    <n v="8"/>
  </r>
  <r>
    <x v="244"/>
    <s v="BC Balabuška Praha"/>
    <n v="2"/>
    <x v="13"/>
    <x v="1"/>
    <n v="8"/>
  </r>
  <r>
    <x v="244"/>
    <s v="Balabuška Praha"/>
    <n v="4"/>
    <x v="20"/>
    <x v="1"/>
    <n v="4"/>
  </r>
  <r>
    <x v="244"/>
    <s v="BC Balabuška Praha"/>
    <n v="4"/>
    <x v="25"/>
    <x v="2"/>
    <n v="4"/>
  </r>
  <r>
    <x v="244"/>
    <s v="BC Balabuška Praha"/>
    <n v="4"/>
    <x v="25"/>
    <x v="1"/>
    <n v="4"/>
  </r>
  <r>
    <x v="244"/>
    <s v="Balabuška Praha"/>
    <n v="5"/>
    <x v="13"/>
    <x v="2"/>
    <n v="2"/>
  </r>
  <r>
    <x v="244"/>
    <s v="Balabuška Praha"/>
    <n v="6"/>
    <x v="13"/>
    <x v="3"/>
    <n v="2"/>
  </r>
  <r>
    <x v="244"/>
    <s v="Neto České Budějovice"/>
    <n v="7"/>
    <x v="24"/>
    <x v="2"/>
    <n v="2"/>
  </r>
  <r>
    <x v="244"/>
    <s v="Balabuška Praha"/>
    <n v="8"/>
    <x v="20"/>
    <x v="3"/>
    <n v="2"/>
  </r>
  <r>
    <x v="244"/>
    <s v="Neto České Budějovice"/>
    <n v="9"/>
    <x v="28"/>
    <x v="3"/>
    <n v="1"/>
  </r>
  <r>
    <x v="244"/>
    <s v="BC Balabuška Praha"/>
    <n v="11"/>
    <x v="25"/>
    <x v="3"/>
    <n v="1"/>
  </r>
  <r>
    <x v="244"/>
    <s v="Balabuška Praha"/>
    <n v="13"/>
    <x v="20"/>
    <x v="2"/>
    <n v="1"/>
  </r>
  <r>
    <x v="245"/>
    <s v="BC Harlequin Praha"/>
    <n v="32"/>
    <x v="14"/>
    <x v="3"/>
    <n v="1"/>
  </r>
  <r>
    <x v="246"/>
    <s v="Delta Brno"/>
    <n v="9"/>
    <x v="12"/>
    <x v="2"/>
    <n v="1"/>
  </r>
  <r>
    <x v="246"/>
    <s v="Delta Billiard Brno"/>
    <n v="14"/>
    <x v="17"/>
    <x v="2"/>
    <n v="1"/>
  </r>
  <r>
    <x v="246"/>
    <s v="Delta Billiard Brno"/>
    <n v="15"/>
    <x v="22"/>
    <x v="2"/>
    <n v="1"/>
  </r>
  <r>
    <x v="246"/>
    <s v="Delta Brno"/>
    <n v="16"/>
    <x v="21"/>
    <x v="2"/>
    <n v="1"/>
  </r>
  <r>
    <x v="247"/>
    <s v="Billiard Club Brno"/>
    <n v="6"/>
    <x v="26"/>
    <x v="3"/>
    <n v="2"/>
  </r>
  <r>
    <x v="247"/>
    <s v="Billiard Club Brno"/>
    <n v="14"/>
    <x v="24"/>
    <x v="2"/>
    <n v="1"/>
  </r>
  <r>
    <x v="248"/>
    <s v="DeltaBilliardBrno"/>
    <n v="20"/>
    <x v="16"/>
    <x v="2"/>
    <n v="1"/>
  </r>
  <r>
    <x v="249"/>
    <s v="Řipská Billiard club"/>
    <n v="3"/>
    <x v="4"/>
    <x v="3"/>
    <n v="4"/>
  </r>
  <r>
    <x v="249"/>
    <s v="Řipská Billiard club"/>
    <n v="3"/>
    <x v="4"/>
    <x v="0"/>
    <n v="4"/>
  </r>
  <r>
    <x v="249"/>
    <s v="Club Billiard Řipská Praha"/>
    <n v="4"/>
    <x v="14"/>
    <x v="1"/>
    <n v="4"/>
  </r>
  <r>
    <x v="249"/>
    <s v="Řipská Billiard club"/>
    <n v="4"/>
    <x v="3"/>
    <x v="1"/>
    <n v="4"/>
  </r>
  <r>
    <x v="249"/>
    <s v="Řipská Billiard club"/>
    <n v="4"/>
    <x v="6"/>
    <x v="2"/>
    <n v="4"/>
  </r>
  <r>
    <x v="249"/>
    <s v="Řipská Billiard club"/>
    <n v="5"/>
    <x v="3"/>
    <x v="0"/>
    <n v="2"/>
  </r>
  <r>
    <x v="249"/>
    <s v="Řipská Billiard club"/>
    <n v="5"/>
    <x v="6"/>
    <x v="3"/>
    <n v="2"/>
  </r>
  <r>
    <x v="249"/>
    <s v="Řipská Billiard club"/>
    <n v="5"/>
    <x v="6"/>
    <x v="0"/>
    <n v="2"/>
  </r>
  <r>
    <x v="249"/>
    <s v="Řipská Billiard club"/>
    <n v="6"/>
    <x v="1"/>
    <x v="1"/>
    <n v="2"/>
  </r>
  <r>
    <x v="249"/>
    <s v="Řipská Billiard club"/>
    <n v="6"/>
    <x v="4"/>
    <x v="2"/>
    <n v="2"/>
  </r>
  <r>
    <x v="249"/>
    <s v="Řipská Billiard club"/>
    <n v="7"/>
    <x v="1"/>
    <x v="2"/>
    <n v="2"/>
  </r>
  <r>
    <x v="249"/>
    <s v="Řipská Billiard club"/>
    <n v="7"/>
    <x v="6"/>
    <x v="1"/>
    <n v="2"/>
  </r>
  <r>
    <x v="249"/>
    <s v="Club Billiard Řipská Praha"/>
    <n v="8"/>
    <x v="14"/>
    <x v="2"/>
    <n v="2"/>
  </r>
  <r>
    <x v="249"/>
    <s v="Řipská Billiard club"/>
    <n v="8"/>
    <x v="0"/>
    <x v="3"/>
    <n v="2"/>
  </r>
  <r>
    <x v="249"/>
    <s v="Řipská Billiard club"/>
    <n v="9"/>
    <x v="4"/>
    <x v="1"/>
    <n v="1"/>
  </r>
  <r>
    <x v="249"/>
    <s v="Řipská Billiard club"/>
    <n v="10"/>
    <x v="0"/>
    <x v="2"/>
    <n v="1"/>
  </r>
  <r>
    <x v="249"/>
    <s v="Řipská Billiard club"/>
    <n v="11"/>
    <x v="1"/>
    <x v="0"/>
    <n v="1"/>
  </r>
  <r>
    <x v="249"/>
    <s v="Řipská Billiard club"/>
    <n v="12"/>
    <x v="0"/>
    <x v="0"/>
    <n v="1"/>
  </r>
  <r>
    <x v="249"/>
    <s v="Club Billiard Řipská Praha"/>
    <n v="13"/>
    <x v="15"/>
    <x v="2"/>
    <n v="1"/>
  </r>
  <r>
    <x v="249"/>
    <s v="Řipská Billiard club"/>
    <n v="14"/>
    <x v="5"/>
    <x v="3"/>
    <n v="1"/>
  </r>
  <r>
    <x v="249"/>
    <s v="Řipská Billiard club"/>
    <n v="14"/>
    <x v="1"/>
    <x v="3"/>
    <n v="1"/>
  </r>
  <r>
    <x v="249"/>
    <s v="Řipská Billiard club"/>
    <n v="21"/>
    <x v="0"/>
    <x v="1"/>
    <n v="1"/>
  </r>
  <r>
    <x v="249"/>
    <s v="Řipská Billiard club"/>
    <n v="23"/>
    <x v="5"/>
    <x v="2"/>
    <n v="1"/>
  </r>
  <r>
    <x v="249"/>
    <s v="Club Billiard Řipská Praha"/>
    <n v="29"/>
    <x v="15"/>
    <x v="0"/>
    <n v="1"/>
  </r>
  <r>
    <x v="249"/>
    <s v="Club Billiard Řipská Praha"/>
    <n v="30"/>
    <x v="15"/>
    <x v="3"/>
    <n v="1"/>
  </r>
  <r>
    <x v="249"/>
    <s v="Řipská Billiard club"/>
    <n v="31"/>
    <x v="2"/>
    <x v="0"/>
    <n v="1"/>
  </r>
  <r>
    <x v="250"/>
    <s v="Billiard Club Balabuška, z.s."/>
    <n v="22"/>
    <x v="2"/>
    <x v="3"/>
    <n v="1"/>
  </r>
  <r>
    <x v="250"/>
    <s v="Billiard Club Balabuška, z.s."/>
    <n v="28"/>
    <x v="2"/>
    <x v="2"/>
    <n v="1"/>
  </r>
  <r>
    <x v="251"/>
    <s v="SMÍCHOFF Billiard Club Praha, z.s."/>
    <n v="24"/>
    <x v="6"/>
    <x v="3"/>
    <n v="1"/>
  </r>
  <r>
    <x v="251"/>
    <s v="ROYAL SNOOKER z.s."/>
    <n v="26"/>
    <x v="1"/>
    <x v="1"/>
    <n v="1"/>
  </r>
  <r>
    <x v="252"/>
    <s v="Balabuška Praha"/>
    <n v="2"/>
    <x v="28"/>
    <x v="1"/>
    <n v="8"/>
  </r>
  <r>
    <x v="252"/>
    <s v="Balabuška Praha"/>
    <n v="3"/>
    <x v="28"/>
    <x v="2"/>
    <n v="4"/>
  </r>
  <r>
    <x v="252"/>
    <s v="Balabuška Praha"/>
    <n v="3"/>
    <x v="28"/>
    <x v="3"/>
    <n v="4"/>
  </r>
  <r>
    <x v="252"/>
    <s v="Billard Centrum Praha"/>
    <n v="4"/>
    <x v="26"/>
    <x v="3"/>
    <n v="4"/>
  </r>
  <r>
    <x v="252"/>
    <s v="Ládví Praha"/>
    <n v="9"/>
    <x v="25"/>
    <x v="3"/>
    <n v="1"/>
  </r>
  <r>
    <x v="252"/>
    <s v="Billard Centrum Praha"/>
    <n v="12"/>
    <x v="24"/>
    <x v="2"/>
    <n v="1"/>
  </r>
  <r>
    <x v="252"/>
    <s v="Ládví Praha"/>
    <n v="13"/>
    <x v="22"/>
    <x v="2"/>
    <n v="1"/>
  </r>
  <r>
    <x v="253"/>
    <s v="Delta Billiard Brno"/>
    <n v="1"/>
    <x v="22"/>
    <x v="2"/>
    <n v="16"/>
  </r>
  <r>
    <x v="253"/>
    <s v="Delta Billiard Brno"/>
    <n v="3"/>
    <x v="22"/>
    <x v="3"/>
    <n v="4"/>
  </r>
  <r>
    <x v="253"/>
    <s v="Delta Billiard Brno"/>
    <n v="4"/>
    <x v="17"/>
    <x v="1"/>
    <n v="4"/>
  </r>
  <r>
    <x v="253"/>
    <s v="Delta Billiard Brno"/>
    <n v="5"/>
    <x v="17"/>
    <x v="2"/>
    <n v="2"/>
  </r>
  <r>
    <x v="253"/>
    <s v="Delta Billiard Brno"/>
    <n v="5"/>
    <x v="17"/>
    <x v="3"/>
    <n v="2"/>
  </r>
  <r>
    <x v="253"/>
    <s v="Delta Billiard Brno"/>
    <n v="8"/>
    <x v="27"/>
    <x v="2"/>
    <n v="2"/>
  </r>
  <r>
    <x v="253"/>
    <s v="Delta Billiard Brno"/>
    <n v="8"/>
    <x v="27"/>
    <x v="3"/>
    <n v="2"/>
  </r>
  <r>
    <x v="254"/>
    <s v="Billard Centrum Praha"/>
    <n v="7"/>
    <x v="28"/>
    <x v="3"/>
    <n v="2"/>
  </r>
  <r>
    <x v="254"/>
    <s v="Billard Centrum Praha"/>
    <n v="16"/>
    <x v="24"/>
    <x v="2"/>
    <n v="1"/>
  </r>
  <r>
    <x v="255"/>
    <s v="Biliar klub Ekvita Kladno"/>
    <n v="5"/>
    <x v="20"/>
    <x v="1"/>
    <n v="2"/>
  </r>
  <r>
    <x v="255"/>
    <s v="Biliar klub Ekvita Kladno"/>
    <n v="5"/>
    <x v="13"/>
    <x v="1"/>
    <n v="2"/>
  </r>
  <r>
    <x v="256"/>
    <s v="1. Karambol klub Chomutov"/>
    <n v="27"/>
    <x v="6"/>
    <x v="0"/>
    <n v="1"/>
  </r>
  <r>
    <x v="257"/>
    <s v="BC Řipská Praha"/>
    <n v="3"/>
    <x v="12"/>
    <x v="2"/>
    <n v="4"/>
  </r>
  <r>
    <x v="257"/>
    <s v="BC Řipská Praha"/>
    <n v="4"/>
    <x v="22"/>
    <x v="2"/>
    <n v="4"/>
  </r>
  <r>
    <x v="257"/>
    <s v="BC Řipská Praha"/>
    <n v="4"/>
    <x v="22"/>
    <x v="1"/>
    <n v="4"/>
  </r>
  <r>
    <x v="257"/>
    <s v="BC Řipská Praha"/>
    <n v="4"/>
    <x v="23"/>
    <x v="1"/>
    <n v="4"/>
  </r>
  <r>
    <x v="257"/>
    <s v="BC Řipská Praha"/>
    <n v="7"/>
    <x v="27"/>
    <x v="1"/>
    <n v="2"/>
  </r>
  <r>
    <x v="257"/>
    <s v="BC Řipská Praha"/>
    <n v="7"/>
    <x v="23"/>
    <x v="2"/>
    <n v="2"/>
  </r>
  <r>
    <x v="257"/>
    <s v="BC Řipská Praha"/>
    <n v="11"/>
    <x v="22"/>
    <x v="3"/>
    <n v="1"/>
  </r>
  <r>
    <x v="257"/>
    <s v="BC Řipská Praha"/>
    <n v="12"/>
    <x v="11"/>
    <x v="2"/>
    <n v="1"/>
  </r>
  <r>
    <x v="257"/>
    <s v="BC Řipská Praha"/>
    <n v="12"/>
    <x v="17"/>
    <x v="2"/>
    <n v="1"/>
  </r>
  <r>
    <x v="257"/>
    <s v="BC Řipská Praha"/>
    <n v="12"/>
    <x v="23"/>
    <x v="3"/>
    <n v="1"/>
  </r>
  <r>
    <x v="257"/>
    <s v="BC Řipská Praha"/>
    <n v="13"/>
    <x v="25"/>
    <x v="2"/>
    <n v="1"/>
  </r>
  <r>
    <x v="257"/>
    <s v="BC Řipská Praha"/>
    <n v="14"/>
    <x v="27"/>
    <x v="2"/>
    <n v="1"/>
  </r>
  <r>
    <x v="257"/>
    <s v="BC Řipská Praha"/>
    <n v="14"/>
    <x v="27"/>
    <x v="3"/>
    <n v="1"/>
  </r>
  <r>
    <x v="257"/>
    <s v="BC Řipská Praha"/>
    <n v="15"/>
    <x v="17"/>
    <x v="3"/>
    <n v="1"/>
  </r>
  <r>
    <x v="257"/>
    <s v="Club Billiard Řipská Praha"/>
    <n v="15"/>
    <x v="14"/>
    <x v="1"/>
    <n v="1"/>
  </r>
  <r>
    <x v="257"/>
    <s v="Řipská Billiard club"/>
    <n v="18"/>
    <x v="3"/>
    <x v="1"/>
    <n v="1"/>
  </r>
  <r>
    <x v="258"/>
    <s v="Řipská Praha"/>
    <n v="1"/>
    <x v="7"/>
    <x v="2"/>
    <n v="16"/>
  </r>
  <r>
    <x v="258"/>
    <s v="Balabuška Praha"/>
    <n v="2"/>
    <x v="19"/>
    <x v="2"/>
    <n v="8"/>
  </r>
  <r>
    <x v="258"/>
    <s v="ŘipskáPraha"/>
    <n v="2"/>
    <x v="10"/>
    <x v="3"/>
    <n v="8"/>
  </r>
  <r>
    <x v="258"/>
    <s v="Balabuška Praha"/>
    <n v="3"/>
    <x v="23"/>
    <x v="2"/>
    <n v="4"/>
  </r>
  <r>
    <x v="258"/>
    <s v="Balabuška Praha"/>
    <n v="3"/>
    <x v="18"/>
    <x v="2"/>
    <n v="4"/>
  </r>
  <r>
    <x v="258"/>
    <s v="Řipská Praha"/>
    <n v="3"/>
    <x v="8"/>
    <x v="0"/>
    <n v="4"/>
  </r>
  <r>
    <x v="258"/>
    <s v="Balabuška Praha"/>
    <n v="4"/>
    <x v="23"/>
    <x v="3"/>
    <n v="4"/>
  </r>
  <r>
    <x v="258"/>
    <s v="Řipská Praha"/>
    <n v="4"/>
    <x v="8"/>
    <x v="2"/>
    <n v="4"/>
  </r>
  <r>
    <x v="258"/>
    <s v="Řipská Praha"/>
    <n v="4"/>
    <x v="7"/>
    <x v="3"/>
    <n v="4"/>
  </r>
  <r>
    <x v="258"/>
    <s v="ŘipskáPraha"/>
    <n v="4"/>
    <x v="10"/>
    <x v="2"/>
    <n v="4"/>
  </r>
  <r>
    <x v="258"/>
    <s v="Club Billiard Řipská Praha"/>
    <n v="5"/>
    <x v="9"/>
    <x v="1"/>
    <n v="2"/>
  </r>
  <r>
    <x v="258"/>
    <s v="Balabuška Praha"/>
    <n v="6"/>
    <x v="19"/>
    <x v="3"/>
    <n v="2"/>
  </r>
  <r>
    <x v="258"/>
    <s v="Balabuška Praha"/>
    <n v="7"/>
    <x v="21"/>
    <x v="2"/>
    <n v="2"/>
  </r>
  <r>
    <x v="258"/>
    <s v="Balabuška Praha"/>
    <n v="7"/>
    <x v="21"/>
    <x v="3"/>
    <n v="2"/>
  </r>
  <r>
    <x v="258"/>
    <s v="Balabuška Praha"/>
    <n v="7"/>
    <x v="17"/>
    <x v="1"/>
    <n v="2"/>
  </r>
  <r>
    <x v="258"/>
    <s v="Řipská Praha"/>
    <n v="7"/>
    <x v="7"/>
    <x v="1"/>
    <n v="2"/>
  </r>
  <r>
    <x v="258"/>
    <s v="Balabuška Praha"/>
    <n v="8"/>
    <x v="12"/>
    <x v="1"/>
    <n v="2"/>
  </r>
  <r>
    <x v="258"/>
    <s v="Balabuška Praha"/>
    <n v="8"/>
    <x v="22"/>
    <x v="1"/>
    <n v="2"/>
  </r>
  <r>
    <x v="258"/>
    <s v="Balabuška Praha"/>
    <n v="8"/>
    <x v="18"/>
    <x v="3"/>
    <n v="2"/>
  </r>
  <r>
    <x v="258"/>
    <s v="Řipská Praha"/>
    <n v="9"/>
    <x v="8"/>
    <x v="1"/>
    <n v="1"/>
  </r>
  <r>
    <x v="258"/>
    <s v="ŘipskáPraha"/>
    <n v="10"/>
    <x v="16"/>
    <x v="0"/>
    <n v="1"/>
  </r>
  <r>
    <x v="258"/>
    <s v="Řipská Praha"/>
    <n v="12"/>
    <x v="8"/>
    <x v="3"/>
    <n v="1"/>
  </r>
  <r>
    <x v="258"/>
    <s v="Club Billiard Řipská Praha"/>
    <n v="12"/>
    <x v="9"/>
    <x v="3"/>
    <n v="1"/>
  </r>
  <r>
    <x v="258"/>
    <s v="Balabuška Praha"/>
    <n v="13"/>
    <x v="17"/>
    <x v="2"/>
    <n v="1"/>
  </r>
  <r>
    <x v="258"/>
    <s v="ŘipskáPraha"/>
    <n v="13"/>
    <x v="10"/>
    <x v="0"/>
    <n v="1"/>
  </r>
  <r>
    <x v="258"/>
    <s v="Balabuška Praha"/>
    <n v="16"/>
    <x v="25"/>
    <x v="2"/>
    <n v="1"/>
  </r>
  <r>
    <x v="258"/>
    <s v="Balabuška Praha"/>
    <n v="16"/>
    <x v="11"/>
    <x v="2"/>
    <n v="1"/>
  </r>
  <r>
    <x v="258"/>
    <s v="Balabuška Praha"/>
    <n v="16"/>
    <x v="22"/>
    <x v="3"/>
    <n v="1"/>
  </r>
  <r>
    <x v="258"/>
    <s v="Řipská Praha"/>
    <n v="20"/>
    <x v="7"/>
    <x v="0"/>
    <n v="1"/>
  </r>
  <r>
    <x v="258"/>
    <s v="ŘipskáPraha"/>
    <n v="21"/>
    <x v="16"/>
    <x v="2"/>
    <n v="1"/>
  </r>
  <r>
    <x v="259"/>
    <s v="BC Balabuška Praha"/>
    <n v="4"/>
    <x v="8"/>
    <x v="3"/>
    <n v="4"/>
  </r>
  <r>
    <x v="259"/>
    <s v="MPC Pardubice z.s."/>
    <n v="4"/>
    <x v="0"/>
    <x v="1"/>
    <n v="4"/>
  </r>
  <r>
    <x v="259"/>
    <s v="MPC Pardubice z.s."/>
    <n v="6"/>
    <x v="4"/>
    <x v="1"/>
    <n v="2"/>
  </r>
  <r>
    <x v="259"/>
    <s v="BillardCentrumPraha"/>
    <n v="7"/>
    <x v="10"/>
    <x v="2"/>
    <n v="2"/>
  </r>
  <r>
    <x v="259"/>
    <s v="SK Billard Centrum Praha"/>
    <n v="7"/>
    <x v="3"/>
    <x v="0"/>
    <n v="2"/>
  </r>
  <r>
    <x v="259"/>
    <s v="BC Balabuška Praha"/>
    <n v="8"/>
    <x v="7"/>
    <x v="2"/>
    <n v="2"/>
  </r>
  <r>
    <x v="259"/>
    <s v="SK Billard Centrum Praha"/>
    <n v="8"/>
    <x v="3"/>
    <x v="3"/>
    <n v="2"/>
  </r>
  <r>
    <x v="259"/>
    <s v="MPC Pardubice z.s."/>
    <n v="9"/>
    <x v="4"/>
    <x v="0"/>
    <n v="1"/>
  </r>
  <r>
    <x v="259"/>
    <s v="MPC Pardubice z.s."/>
    <n v="11"/>
    <x v="5"/>
    <x v="2"/>
    <n v="1"/>
  </r>
  <r>
    <x v="259"/>
    <s v="Balabuška Praha"/>
    <n v="12"/>
    <x v="8"/>
    <x v="2"/>
    <n v="1"/>
  </r>
  <r>
    <x v="259"/>
    <s v="Balabuška Praha"/>
    <n v="13"/>
    <x v="18"/>
    <x v="2"/>
    <n v="1"/>
  </r>
  <r>
    <x v="259"/>
    <s v="Balabuška Praha"/>
    <n v="13"/>
    <x v="18"/>
    <x v="3"/>
    <n v="1"/>
  </r>
  <r>
    <x v="259"/>
    <s v="MPC Pardubice z.s."/>
    <n v="13"/>
    <x v="0"/>
    <x v="2"/>
    <n v="1"/>
  </r>
  <r>
    <x v="259"/>
    <s v="MPC Pardubice z.s."/>
    <n v="14"/>
    <x v="2"/>
    <x v="2"/>
    <n v="1"/>
  </r>
  <r>
    <x v="259"/>
    <s v="SK Billard Centrum Praha"/>
    <n v="15"/>
    <x v="3"/>
    <x v="1"/>
    <n v="1"/>
  </r>
  <r>
    <x v="259"/>
    <s v="MPC Pardubice z.s."/>
    <n v="15"/>
    <x v="2"/>
    <x v="3"/>
    <n v="1"/>
  </r>
  <r>
    <x v="259"/>
    <s v="MPC Pardubice z.s."/>
    <n v="15"/>
    <x v="0"/>
    <x v="3"/>
    <n v="1"/>
  </r>
  <r>
    <x v="259"/>
    <s v="BC Balabuška Praha"/>
    <n v="16"/>
    <x v="7"/>
    <x v="3"/>
    <n v="1"/>
  </r>
  <r>
    <x v="259"/>
    <s v="MPC Pardubice z.s."/>
    <n v="16"/>
    <x v="5"/>
    <x v="3"/>
    <n v="1"/>
  </r>
  <r>
    <x v="259"/>
    <s v="Balabuška Praha"/>
    <n v="18"/>
    <x v="8"/>
    <x v="0"/>
    <n v="1"/>
  </r>
  <r>
    <x v="259"/>
    <s v="MPC Pardubice z.s."/>
    <n v="18"/>
    <x v="2"/>
    <x v="0"/>
    <n v="1"/>
  </r>
  <r>
    <x v="259"/>
    <s v="MPC Pardubice z.s."/>
    <n v="18"/>
    <x v="0"/>
    <x v="0"/>
    <n v="1"/>
  </r>
  <r>
    <x v="259"/>
    <s v="MPC Pardubice z.s."/>
    <n v="18"/>
    <x v="6"/>
    <x v="3"/>
    <n v="1"/>
  </r>
  <r>
    <x v="259"/>
    <s v="MPC Pardubice z.s."/>
    <n v="20"/>
    <x v="4"/>
    <x v="2"/>
    <n v="1"/>
  </r>
  <r>
    <x v="259"/>
    <s v="BillardCentrumPraha"/>
    <n v="21"/>
    <x v="16"/>
    <x v="0"/>
    <n v="1"/>
  </r>
  <r>
    <x v="259"/>
    <s v="BC Balabuška Praha"/>
    <n v="23"/>
    <x v="7"/>
    <x v="0"/>
    <n v="1"/>
  </r>
  <r>
    <x v="259"/>
    <s v="MPC Pardubice z.s."/>
    <n v="23"/>
    <x v="2"/>
    <x v="1"/>
    <n v="1"/>
  </r>
  <r>
    <x v="259"/>
    <s v="MPC Pardubice z.s."/>
    <n v="23"/>
    <x v="4"/>
    <x v="3"/>
    <n v="1"/>
  </r>
  <r>
    <x v="260"/>
    <s v="Ládví Praha"/>
    <n v="15"/>
    <x v="25"/>
    <x v="3"/>
    <n v="1"/>
  </r>
  <r>
    <x v="261"/>
    <s v="1. Billiardový Club Děčín, z. s."/>
    <n v="19"/>
    <x v="6"/>
    <x v="3"/>
    <n v="1"/>
  </r>
  <r>
    <x v="261"/>
    <s v="1. Billiardový Club Děčín, z. s."/>
    <n v="23"/>
    <x v="4"/>
    <x v="0"/>
    <n v="1"/>
  </r>
  <r>
    <x v="261"/>
    <s v="1. Billiardový Club Děčín, z. s."/>
    <n v="26"/>
    <x v="4"/>
    <x v="1"/>
    <n v="1"/>
  </r>
  <r>
    <x v="261"/>
    <s v="1. Billiardový Club Děčín, z. s."/>
    <n v="30"/>
    <x v="4"/>
    <x v="3"/>
    <n v="1"/>
  </r>
  <r>
    <x v="261"/>
    <s v="1. Billiardový Club Děčín, z. s."/>
    <n v="32"/>
    <x v="1"/>
    <x v="1"/>
    <n v="1"/>
  </r>
  <r>
    <x v="262"/>
    <s v="BC Hradec Králové"/>
    <n v="1"/>
    <x v="22"/>
    <x v="1"/>
    <n v="16"/>
  </r>
  <r>
    <x v="262"/>
    <s v="BC Hradec Králové"/>
    <n v="1"/>
    <x v="23"/>
    <x v="3"/>
    <n v="16"/>
  </r>
  <r>
    <x v="262"/>
    <s v="BC  Hradec Králové"/>
    <n v="1"/>
    <x v="7"/>
    <x v="3"/>
    <n v="16"/>
  </r>
  <r>
    <x v="262"/>
    <s v="MPCPardubice"/>
    <n v="1"/>
    <x v="16"/>
    <x v="2"/>
    <n v="16"/>
  </r>
  <r>
    <x v="262"/>
    <s v="MPC Pardubice z.s."/>
    <n v="1"/>
    <x v="0"/>
    <x v="3"/>
    <n v="16"/>
  </r>
  <r>
    <x v="262"/>
    <s v="MPC Pardubice z.s."/>
    <n v="1"/>
    <x v="1"/>
    <x v="2"/>
    <n v="16"/>
  </r>
  <r>
    <x v="262"/>
    <s v="MPC Pardubice z.s."/>
    <n v="1"/>
    <x v="4"/>
    <x v="2"/>
    <n v="16"/>
  </r>
  <r>
    <x v="262"/>
    <s v="MPC Pardubice z.s."/>
    <n v="1"/>
    <x v="6"/>
    <x v="0"/>
    <n v="16"/>
  </r>
  <r>
    <x v="262"/>
    <s v="BC Hradec Králové"/>
    <n v="2"/>
    <x v="23"/>
    <x v="1"/>
    <n v="8"/>
  </r>
  <r>
    <x v="262"/>
    <s v="BC Hradec Králové"/>
    <n v="2"/>
    <x v="18"/>
    <x v="2"/>
    <n v="8"/>
  </r>
  <r>
    <x v="262"/>
    <s v="BC  Hradec Králové"/>
    <n v="2"/>
    <x v="7"/>
    <x v="2"/>
    <n v="8"/>
  </r>
  <r>
    <x v="262"/>
    <s v="MPC Pardubice z.s."/>
    <n v="2"/>
    <x v="2"/>
    <x v="3"/>
    <n v="8"/>
  </r>
  <r>
    <x v="262"/>
    <s v="MPC Pardubice z.s."/>
    <n v="2"/>
    <x v="0"/>
    <x v="2"/>
    <n v="8"/>
  </r>
  <r>
    <x v="262"/>
    <s v="MPC Pardubice z.s."/>
    <n v="2"/>
    <x v="0"/>
    <x v="1"/>
    <n v="8"/>
  </r>
  <r>
    <x v="262"/>
    <s v="MPC Pardubice z.s."/>
    <n v="2"/>
    <x v="1"/>
    <x v="3"/>
    <n v="8"/>
  </r>
  <r>
    <x v="262"/>
    <s v="MPC Pardubice z.s."/>
    <n v="2"/>
    <x v="4"/>
    <x v="0"/>
    <n v="8"/>
  </r>
  <r>
    <x v="262"/>
    <s v="MPC Pardubice z.s."/>
    <n v="2"/>
    <x v="4"/>
    <x v="1"/>
    <n v="8"/>
  </r>
  <r>
    <x v="262"/>
    <s v="BC Hradec Králové"/>
    <n v="3"/>
    <x v="22"/>
    <x v="2"/>
    <n v="4"/>
  </r>
  <r>
    <x v="262"/>
    <s v="BC Hradec Králové"/>
    <n v="3"/>
    <x v="17"/>
    <x v="2"/>
    <n v="4"/>
  </r>
  <r>
    <x v="262"/>
    <s v="BC Hradec Králové"/>
    <n v="3"/>
    <x v="17"/>
    <x v="3"/>
    <n v="4"/>
  </r>
  <r>
    <x v="262"/>
    <s v="BC  Hradec Králové"/>
    <n v="3"/>
    <x v="8"/>
    <x v="3"/>
    <n v="4"/>
  </r>
  <r>
    <x v="262"/>
    <s v="BC Hradec Králové"/>
    <n v="3"/>
    <x v="8"/>
    <x v="1"/>
    <n v="4"/>
  </r>
  <r>
    <x v="262"/>
    <s v="MPC Pardubice z.s."/>
    <n v="3"/>
    <x v="9"/>
    <x v="3"/>
    <n v="4"/>
  </r>
  <r>
    <x v="262"/>
    <s v="MPC Pardubice z.s."/>
    <n v="3"/>
    <x v="15"/>
    <x v="1"/>
    <n v="4"/>
  </r>
  <r>
    <x v="262"/>
    <s v="MPC Pardubice z.s."/>
    <n v="3"/>
    <x v="14"/>
    <x v="3"/>
    <n v="4"/>
  </r>
  <r>
    <x v="262"/>
    <s v="MPC Pardubice z.s."/>
    <n v="3"/>
    <x v="3"/>
    <x v="1"/>
    <n v="4"/>
  </r>
  <r>
    <x v="262"/>
    <s v="MPC Pardubice z.s."/>
    <n v="3"/>
    <x v="2"/>
    <x v="2"/>
    <n v="4"/>
  </r>
  <r>
    <x v="262"/>
    <s v="MPC Pardubice z.s."/>
    <n v="3"/>
    <x v="2"/>
    <x v="1"/>
    <n v="4"/>
  </r>
  <r>
    <x v="262"/>
    <s v="MPC Pardubice z.s."/>
    <n v="3"/>
    <x v="1"/>
    <x v="0"/>
    <n v="4"/>
  </r>
  <r>
    <x v="262"/>
    <s v="MPC Pardubice z.s."/>
    <n v="3"/>
    <x v="6"/>
    <x v="1"/>
    <n v="4"/>
  </r>
  <r>
    <x v="262"/>
    <s v="BC Hradec Králové"/>
    <n v="4"/>
    <x v="21"/>
    <x v="2"/>
    <n v="4"/>
  </r>
  <r>
    <x v="262"/>
    <s v="BC Hradec Králové"/>
    <n v="4"/>
    <x v="22"/>
    <x v="3"/>
    <n v="4"/>
  </r>
  <r>
    <x v="262"/>
    <s v="BC Hradec Králové"/>
    <n v="4"/>
    <x v="23"/>
    <x v="2"/>
    <n v="4"/>
  </r>
  <r>
    <x v="262"/>
    <s v="BC Hradec Králové"/>
    <n v="4"/>
    <x v="18"/>
    <x v="1"/>
    <n v="4"/>
  </r>
  <r>
    <x v="262"/>
    <s v="BC Hradec Králové"/>
    <n v="4"/>
    <x v="8"/>
    <x v="0"/>
    <n v="4"/>
  </r>
  <r>
    <x v="262"/>
    <s v="MPC Pardubice z.s."/>
    <n v="5"/>
    <x v="9"/>
    <x v="2"/>
    <n v="2"/>
  </r>
  <r>
    <x v="262"/>
    <s v="MPC Pardubice z.s."/>
    <n v="5"/>
    <x v="9"/>
    <x v="0"/>
    <n v="2"/>
  </r>
  <r>
    <x v="262"/>
    <s v="MPC Pardubice z.s."/>
    <n v="5"/>
    <x v="2"/>
    <x v="0"/>
    <n v="2"/>
  </r>
  <r>
    <x v="262"/>
    <s v="MPC Pardubice z.s."/>
    <n v="5"/>
    <x v="1"/>
    <x v="1"/>
    <n v="2"/>
  </r>
  <r>
    <x v="262"/>
    <s v="MPC Pardubice z.s."/>
    <n v="5"/>
    <x v="4"/>
    <x v="3"/>
    <n v="2"/>
  </r>
  <r>
    <x v="262"/>
    <s v="MPC Pardubice z.s."/>
    <n v="5"/>
    <x v="6"/>
    <x v="2"/>
    <n v="2"/>
  </r>
  <r>
    <x v="262"/>
    <s v="Hradec Králové"/>
    <n v="6"/>
    <x v="21"/>
    <x v="1"/>
    <n v="2"/>
  </r>
  <r>
    <x v="262"/>
    <s v="BC Hradec Králové"/>
    <n v="6"/>
    <x v="27"/>
    <x v="2"/>
    <n v="2"/>
  </r>
  <r>
    <x v="262"/>
    <s v="BC Hradec Králové"/>
    <n v="6"/>
    <x v="27"/>
    <x v="3"/>
    <n v="2"/>
  </r>
  <r>
    <x v="262"/>
    <s v="BC Hradec Králové"/>
    <n v="6"/>
    <x v="17"/>
    <x v="1"/>
    <n v="2"/>
  </r>
  <r>
    <x v="262"/>
    <s v="BC  Hradec Králové"/>
    <n v="6"/>
    <x v="7"/>
    <x v="1"/>
    <n v="2"/>
  </r>
  <r>
    <x v="262"/>
    <s v="MPCPardubice"/>
    <n v="6"/>
    <x v="16"/>
    <x v="1"/>
    <n v="2"/>
  </r>
  <r>
    <x v="262"/>
    <s v="MPC Pardubice z.s."/>
    <n v="6"/>
    <x v="14"/>
    <x v="2"/>
    <n v="2"/>
  </r>
  <r>
    <x v="262"/>
    <s v="MPC Pardubice z.s."/>
    <n v="6"/>
    <x v="3"/>
    <x v="3"/>
    <n v="2"/>
  </r>
  <r>
    <x v="262"/>
    <s v="MPC Pardubice z.s."/>
    <n v="6"/>
    <x v="5"/>
    <x v="2"/>
    <n v="2"/>
  </r>
  <r>
    <x v="262"/>
    <s v="BC Hradec Králové"/>
    <n v="7"/>
    <x v="12"/>
    <x v="3"/>
    <n v="2"/>
  </r>
  <r>
    <x v="262"/>
    <s v="MPC Pardubice z.s."/>
    <n v="7"/>
    <x v="15"/>
    <x v="3"/>
    <n v="2"/>
  </r>
  <r>
    <x v="262"/>
    <s v="MPC Pardubice z.s."/>
    <n v="7"/>
    <x v="6"/>
    <x v="3"/>
    <n v="2"/>
  </r>
  <r>
    <x v="262"/>
    <s v="BC  Hradec Králové"/>
    <n v="8"/>
    <x v="7"/>
    <x v="0"/>
    <n v="2"/>
  </r>
  <r>
    <x v="262"/>
    <s v="MPCPardubice"/>
    <n v="8"/>
    <x v="16"/>
    <x v="0"/>
    <n v="2"/>
  </r>
  <r>
    <x v="262"/>
    <s v="BC Hradec Králové"/>
    <n v="9"/>
    <x v="18"/>
    <x v="3"/>
    <n v="1"/>
  </r>
  <r>
    <x v="262"/>
    <s v="BC Hradec Králové"/>
    <n v="9"/>
    <x v="8"/>
    <x v="2"/>
    <n v="1"/>
  </r>
  <r>
    <x v="262"/>
    <s v="MPCPardubice"/>
    <n v="9"/>
    <x v="10"/>
    <x v="2"/>
    <n v="1"/>
  </r>
  <r>
    <x v="262"/>
    <s v="MPCPardubice"/>
    <n v="9"/>
    <x v="10"/>
    <x v="1"/>
    <n v="1"/>
  </r>
  <r>
    <x v="262"/>
    <s v="MPC Pardubice z.s."/>
    <n v="9"/>
    <x v="14"/>
    <x v="0"/>
    <n v="1"/>
  </r>
  <r>
    <x v="262"/>
    <s v="MPC Pardubice z.s."/>
    <n v="9"/>
    <x v="3"/>
    <x v="2"/>
    <n v="1"/>
  </r>
  <r>
    <x v="262"/>
    <s v="MPC Pardubice z.s."/>
    <n v="9"/>
    <x v="5"/>
    <x v="3"/>
    <n v="1"/>
  </r>
  <r>
    <x v="262"/>
    <s v="MPC Pardubice z.s."/>
    <n v="11"/>
    <x v="14"/>
    <x v="1"/>
    <n v="1"/>
  </r>
  <r>
    <x v="262"/>
    <s v="MPC Pardubice z.s."/>
    <n v="11"/>
    <x v="3"/>
    <x v="0"/>
    <n v="1"/>
  </r>
  <r>
    <x v="262"/>
    <s v="MPC Pardubice z.s."/>
    <n v="11"/>
    <x v="0"/>
    <x v="0"/>
    <n v="1"/>
  </r>
  <r>
    <x v="262"/>
    <s v="MPC Pardubice z.s."/>
    <n v="14"/>
    <x v="9"/>
    <x v="1"/>
    <n v="1"/>
  </r>
  <r>
    <x v="262"/>
    <s v="MPC Pardubice z.s."/>
    <n v="16"/>
    <x v="15"/>
    <x v="0"/>
    <n v="1"/>
  </r>
  <r>
    <x v="262"/>
    <s v="MPCPardubice"/>
    <n v="17"/>
    <x v="16"/>
    <x v="3"/>
    <n v="1"/>
  </r>
  <r>
    <x v="262"/>
    <s v="MPC Pardubice z.s."/>
    <n v="17"/>
    <x v="15"/>
    <x v="2"/>
    <n v="1"/>
  </r>
  <r>
    <x v="262"/>
    <s v="MPCPardubice"/>
    <n v="21"/>
    <x v="10"/>
    <x v="3"/>
    <n v="1"/>
  </r>
  <r>
    <x v="263"/>
    <s v="BCHavířov"/>
    <n v="14"/>
    <x v="10"/>
    <x v="0"/>
    <n v="1"/>
  </r>
  <r>
    <x v="263"/>
    <s v="BCHavířov"/>
    <n v="19"/>
    <x v="16"/>
    <x v="3"/>
    <n v="1"/>
  </r>
  <r>
    <x v="263"/>
    <s v="BCHavířov"/>
    <n v="23"/>
    <x v="16"/>
    <x v="2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B4D9F8-2204-4C10-BF5C-ECEA72651FBF}" name="Kontingenční tabulka 1" cacheId="0" applyNumberFormats="0" applyBorderFormats="0" applyFontFormats="0" applyPatternFormats="0" applyAlignmentFormats="0" applyWidthHeightFormats="1" dataCaption="Hodnoty" grandTotalCaption="Celkem" updatedVersion="8" minRefreshableVersion="3" showCalcMbrs="0" showDrill="0" useAutoFormatting="1" itemPrintTitles="1" createdVersion="3" indent="0" outline="1" outlineData="1" multipleFieldFilters="0" rowHeaderCaption="Jméno" colHeaderCaption="Rok">
  <location ref="B3:AF269" firstHeaderRow="1" firstDataRow="2" firstDataCol="1" rowPageCount="1" colPageCount="1"/>
  <pivotFields count="6">
    <pivotField axis="axisRow" showAll="0" sortType="descending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Col" showAll="0">
      <items count="30">
        <item x="24"/>
        <item x="26"/>
        <item x="28"/>
        <item x="20"/>
        <item x="13"/>
        <item x="25"/>
        <item x="11"/>
        <item x="12"/>
        <item x="19"/>
        <item x="21"/>
        <item x="27"/>
        <item x="22"/>
        <item x="17"/>
        <item x="23"/>
        <item x="18"/>
        <item x="8"/>
        <item x="7"/>
        <item x="10"/>
        <item x="16"/>
        <item x="9"/>
        <item x="15"/>
        <item x="14"/>
        <item x="3"/>
        <item x="2"/>
        <item x="0"/>
        <item x="5"/>
        <item x="1"/>
        <item x="4"/>
        <item x="6"/>
        <item t="default"/>
      </items>
    </pivotField>
    <pivotField axis="axisPage" showAll="0">
      <items count="5">
        <item x="2"/>
        <item x="3"/>
        <item x="0"/>
        <item x="1"/>
        <item t="default"/>
      </items>
    </pivotField>
    <pivotField dataField="1" showAll="0"/>
  </pivotFields>
  <rowFields count="1">
    <field x="0"/>
  </rowFields>
  <rowItems count="265">
    <i>
      <x v="49"/>
    </i>
    <i>
      <x v="262"/>
    </i>
    <i>
      <x v="104"/>
    </i>
    <i>
      <x v="222"/>
    </i>
    <i>
      <x v="45"/>
    </i>
    <i>
      <x v="135"/>
    </i>
    <i>
      <x v="69"/>
    </i>
    <i>
      <x v="52"/>
    </i>
    <i>
      <x v="63"/>
    </i>
    <i>
      <x v="43"/>
    </i>
    <i>
      <x v="258"/>
    </i>
    <i>
      <x v="195"/>
    </i>
    <i>
      <x v="212"/>
    </i>
    <i>
      <x v="40"/>
    </i>
    <i>
      <x v="10"/>
    </i>
    <i>
      <x v="29"/>
    </i>
    <i>
      <x v="37"/>
    </i>
    <i>
      <x v="249"/>
    </i>
    <i>
      <x v="5"/>
    </i>
    <i>
      <x v="145"/>
    </i>
    <i>
      <x v="22"/>
    </i>
    <i>
      <x v="194"/>
    </i>
    <i>
      <x v="34"/>
    </i>
    <i>
      <x v="244"/>
    </i>
    <i>
      <x v="259"/>
    </i>
    <i>
      <x v="237"/>
    </i>
    <i>
      <x/>
    </i>
    <i>
      <x v="101"/>
    </i>
    <i>
      <x v="149"/>
    </i>
    <i>
      <x v="72"/>
    </i>
    <i>
      <x v="53"/>
    </i>
    <i>
      <x v="35"/>
    </i>
    <i>
      <x v="253"/>
    </i>
    <i>
      <x v="60"/>
    </i>
    <i>
      <x v="257"/>
    </i>
    <i>
      <x v="14"/>
    </i>
    <i>
      <x v="220"/>
    </i>
    <i>
      <x v="205"/>
    </i>
    <i>
      <x v="137"/>
    </i>
    <i>
      <x v="33"/>
    </i>
    <i>
      <x v="165"/>
    </i>
    <i>
      <x v="51"/>
    </i>
    <i>
      <x v="62"/>
    </i>
    <i>
      <x v="228"/>
    </i>
    <i>
      <x v="153"/>
    </i>
    <i>
      <x v="80"/>
    </i>
    <i>
      <x v="252"/>
    </i>
    <i>
      <x v="128"/>
    </i>
    <i>
      <x v="146"/>
    </i>
    <i>
      <x v="230"/>
    </i>
    <i>
      <x v="108"/>
    </i>
    <i>
      <x v="191"/>
    </i>
    <i>
      <x v="111"/>
    </i>
    <i>
      <x v="173"/>
    </i>
    <i>
      <x v="193"/>
    </i>
    <i>
      <x v="28"/>
    </i>
    <i>
      <x v="157"/>
    </i>
    <i>
      <x v="73"/>
    </i>
    <i>
      <x v="239"/>
    </i>
    <i>
      <x v="11"/>
    </i>
    <i>
      <x v="70"/>
    </i>
    <i>
      <x v="44"/>
    </i>
    <i>
      <x v="117"/>
    </i>
    <i>
      <x v="218"/>
    </i>
    <i>
      <x v="221"/>
    </i>
    <i>
      <x v="2"/>
    </i>
    <i>
      <x v="130"/>
    </i>
    <i>
      <x v="217"/>
    </i>
    <i>
      <x v="226"/>
    </i>
    <i>
      <x v="144"/>
    </i>
    <i>
      <x v="242"/>
    </i>
    <i>
      <x v="152"/>
    </i>
    <i>
      <x v="125"/>
    </i>
    <i>
      <x v="138"/>
    </i>
    <i>
      <x v="76"/>
    </i>
    <i>
      <x v="4"/>
    </i>
    <i>
      <x v="203"/>
    </i>
    <i>
      <x v="91"/>
    </i>
    <i>
      <x v="41"/>
    </i>
    <i>
      <x v="12"/>
    </i>
    <i>
      <x v="50"/>
    </i>
    <i>
      <x v="171"/>
    </i>
    <i>
      <x v="180"/>
    </i>
    <i>
      <x v="200"/>
    </i>
    <i>
      <x v="167"/>
    </i>
    <i>
      <x v="164"/>
    </i>
    <i>
      <x v="134"/>
    </i>
    <i>
      <x v="175"/>
    </i>
    <i>
      <x v="140"/>
    </i>
    <i>
      <x v="148"/>
    </i>
    <i>
      <x v="186"/>
    </i>
    <i>
      <x v="64"/>
    </i>
    <i>
      <x v="207"/>
    </i>
    <i>
      <x v="176"/>
    </i>
    <i>
      <x v="78"/>
    </i>
    <i>
      <x v="238"/>
    </i>
    <i>
      <x v="83"/>
    </i>
    <i>
      <x v="110"/>
    </i>
    <i>
      <x v="38"/>
    </i>
    <i>
      <x v="3"/>
    </i>
    <i>
      <x v="39"/>
    </i>
    <i>
      <x v="214"/>
    </i>
    <i>
      <x v="187"/>
    </i>
    <i>
      <x v="71"/>
    </i>
    <i>
      <x v="66"/>
    </i>
    <i>
      <x v="97"/>
    </i>
    <i>
      <x v="139"/>
    </i>
    <i>
      <x v="119"/>
    </i>
    <i>
      <x v="261"/>
    </i>
    <i>
      <x v="82"/>
    </i>
    <i>
      <x v="120"/>
    </i>
    <i>
      <x v="32"/>
    </i>
    <i>
      <x v="216"/>
    </i>
    <i>
      <x v="129"/>
    </i>
    <i>
      <x v="178"/>
    </i>
    <i>
      <x v="118"/>
    </i>
    <i>
      <x v="189"/>
    </i>
    <i>
      <x v="201"/>
    </i>
    <i>
      <x v="246"/>
    </i>
    <i>
      <x v="54"/>
    </i>
    <i>
      <x v="255"/>
    </i>
    <i>
      <x v="163"/>
    </i>
    <i>
      <x v="36"/>
    </i>
    <i>
      <x v="123"/>
    </i>
    <i>
      <x v="211"/>
    </i>
    <i>
      <x v="166"/>
    </i>
    <i>
      <x v="95"/>
    </i>
    <i>
      <x v="170"/>
    </i>
    <i>
      <x v="233"/>
    </i>
    <i>
      <x v="199"/>
    </i>
    <i>
      <x v="240"/>
    </i>
    <i>
      <x v="174"/>
    </i>
    <i>
      <x v="48"/>
    </i>
    <i>
      <x v="208"/>
    </i>
    <i>
      <x v="1"/>
    </i>
    <i>
      <x v="168"/>
    </i>
    <i>
      <x v="18"/>
    </i>
    <i>
      <x v="254"/>
    </i>
    <i>
      <x v="122"/>
    </i>
    <i>
      <x v="121"/>
    </i>
    <i>
      <x v="67"/>
    </i>
    <i>
      <x v="23"/>
    </i>
    <i>
      <x v="92"/>
    </i>
    <i>
      <x v="204"/>
    </i>
    <i>
      <x v="202"/>
    </i>
    <i>
      <x v="150"/>
    </i>
    <i>
      <x v="263"/>
    </i>
    <i>
      <x v="103"/>
    </i>
    <i>
      <x v="227"/>
    </i>
    <i>
      <x v="247"/>
    </i>
    <i>
      <x v="229"/>
    </i>
    <i>
      <x v="181"/>
    </i>
    <i>
      <x v="65"/>
    </i>
    <i>
      <x v="232"/>
    </i>
    <i>
      <x v="183"/>
    </i>
    <i>
      <x v="79"/>
    </i>
    <i>
      <x v="87"/>
    </i>
    <i>
      <x v="61"/>
    </i>
    <i>
      <x v="156"/>
    </i>
    <i>
      <x v="102"/>
    </i>
    <i>
      <x v="115"/>
    </i>
    <i>
      <x v="251"/>
    </i>
    <i>
      <x v="182"/>
    </i>
    <i>
      <x v="57"/>
    </i>
    <i>
      <x v="31"/>
    </i>
    <i>
      <x v="155"/>
    </i>
    <i>
      <x v="89"/>
    </i>
    <i>
      <x v="74"/>
    </i>
    <i>
      <x v="109"/>
    </i>
    <i>
      <x v="19"/>
    </i>
    <i>
      <x v="16"/>
    </i>
    <i>
      <x v="106"/>
    </i>
    <i>
      <x v="141"/>
    </i>
    <i>
      <x v="172"/>
    </i>
    <i>
      <x v="124"/>
    </i>
    <i>
      <x v="86"/>
    </i>
    <i>
      <x v="21"/>
    </i>
    <i>
      <x v="47"/>
    </i>
    <i>
      <x v="151"/>
    </i>
    <i>
      <x v="56"/>
    </i>
    <i>
      <x v="100"/>
    </i>
    <i>
      <x v="250"/>
    </i>
    <i>
      <x v="169"/>
    </i>
    <i>
      <x v="206"/>
    </i>
    <i>
      <x v="143"/>
    </i>
    <i>
      <x v="179"/>
    </i>
    <i>
      <x v="196"/>
    </i>
    <i>
      <x v="209"/>
    </i>
    <i>
      <x v="197"/>
    </i>
    <i>
      <x v="147"/>
    </i>
    <i>
      <x v="234"/>
    </i>
    <i>
      <x v="88"/>
    </i>
    <i>
      <x v="159"/>
    </i>
    <i>
      <x v="161"/>
    </i>
    <i>
      <x v="131"/>
    </i>
    <i>
      <x v="190"/>
    </i>
    <i>
      <x v="93"/>
    </i>
    <i>
      <x v="127"/>
    </i>
    <i>
      <x v="25"/>
    </i>
    <i>
      <x v="136"/>
    </i>
    <i>
      <x v="26"/>
    </i>
    <i>
      <x v="46"/>
    </i>
    <i>
      <x v="198"/>
    </i>
    <i>
      <x v="20"/>
    </i>
    <i>
      <x v="55"/>
    </i>
    <i>
      <x v="133"/>
    </i>
    <i>
      <x v="105"/>
    </i>
    <i>
      <x v="9"/>
    </i>
    <i>
      <x v="75"/>
    </i>
    <i>
      <x v="15"/>
    </i>
    <i>
      <x v="107"/>
    </i>
    <i>
      <x v="8"/>
    </i>
    <i>
      <x v="27"/>
    </i>
    <i>
      <x v="236"/>
    </i>
    <i>
      <x v="77"/>
    </i>
    <i>
      <x v="177"/>
    </i>
    <i>
      <x v="6"/>
    </i>
    <i>
      <x v="132"/>
    </i>
    <i>
      <x v="58"/>
    </i>
    <i>
      <x v="248"/>
    </i>
    <i>
      <x v="154"/>
    </i>
    <i>
      <x v="185"/>
    </i>
    <i>
      <x v="112"/>
    </i>
    <i>
      <x v="256"/>
    </i>
    <i>
      <x v="113"/>
    </i>
    <i>
      <x v="260"/>
    </i>
    <i>
      <x v="210"/>
    </i>
    <i>
      <x v="24"/>
    </i>
    <i>
      <x v="114"/>
    </i>
    <i>
      <x v="231"/>
    </i>
    <i>
      <x v="158"/>
    </i>
    <i>
      <x v="126"/>
    </i>
    <i>
      <x v="213"/>
    </i>
    <i>
      <x v="235"/>
    </i>
    <i>
      <x v="59"/>
    </i>
    <i>
      <x v="90"/>
    </i>
    <i>
      <x v="215"/>
    </i>
    <i>
      <x v="13"/>
    </i>
    <i>
      <x v="160"/>
    </i>
    <i>
      <x v="241"/>
    </i>
    <i>
      <x v="116"/>
    </i>
    <i>
      <x v="243"/>
    </i>
    <i>
      <x v="162"/>
    </i>
    <i>
      <x v="245"/>
    </i>
    <i>
      <x v="219"/>
    </i>
    <i>
      <x v="94"/>
    </i>
    <i>
      <x v="81"/>
    </i>
    <i>
      <x v="68"/>
    </i>
    <i>
      <x v="42"/>
    </i>
    <i>
      <x v="184"/>
    </i>
    <i>
      <x v="17"/>
    </i>
    <i>
      <x v="96"/>
    </i>
    <i>
      <x v="223"/>
    </i>
    <i>
      <x v="188"/>
    </i>
    <i>
      <x v="224"/>
    </i>
    <i>
      <x v="98"/>
    </i>
    <i>
      <x v="225"/>
    </i>
    <i>
      <x v="99"/>
    </i>
    <i>
      <x v="84"/>
    </i>
    <i>
      <x v="192"/>
    </i>
    <i>
      <x v="85"/>
    </i>
    <i>
      <x v="142"/>
    </i>
    <i>
      <x v="30"/>
    </i>
    <i>
      <x v="7"/>
    </i>
    <i t="grand">
      <x/>
    </i>
  </rowItems>
  <colFields count="1">
    <field x="3"/>
  </colFields>
  <col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colItems>
  <pageFields count="1">
    <pageField fld="4" hier="-1"/>
  </pageFields>
  <dataFields count="1">
    <dataField name="Bodový zisk" fld="5" baseField="0" baseItem="0"/>
  </dataFields>
  <formats count="49">
    <format dxfId="92">
      <pivotArea type="all" dataOnly="0" outline="0" fieldPosition="0"/>
    </format>
    <format dxfId="91">
      <pivotArea type="origin" dataOnly="0" labelOnly="1" outline="0" fieldPosition="0"/>
    </format>
    <format dxfId="90">
      <pivotArea field="3" type="button" dataOnly="0" labelOnly="1" outline="0" axis="axisCol" fieldPosition="0"/>
    </format>
    <format dxfId="89">
      <pivotArea type="topRight" dataOnly="0" labelOnly="1" outline="0" fieldPosition="0"/>
    </format>
    <format dxfId="88">
      <pivotArea field="0" type="button" dataOnly="0" labelOnly="1" outline="0" axis="axisRow" fieldPosition="0"/>
    </format>
    <format dxfId="87">
      <pivotArea dataOnly="0" labelOnly="1" fieldPosition="0">
        <references count="1">
          <reference field="3" count="0"/>
        </references>
      </pivotArea>
    </format>
    <format dxfId="86">
      <pivotArea dataOnly="0" labelOnly="1" grandCol="1" outline="0" fieldPosition="0"/>
    </format>
    <format dxfId="85">
      <pivotArea grandRow="1" outline="0" collapsedLevelsAreSubtotals="1" fieldPosition="0"/>
    </format>
    <format dxfId="84">
      <pivotArea dataOnly="0" labelOnly="1" grandRow="1" outline="0" fieldPosition="0"/>
    </format>
    <format dxfId="83">
      <pivotArea type="origin" dataOnly="0" labelOnly="1" outline="0" fieldPosition="0"/>
    </format>
    <format dxfId="82">
      <pivotArea field="0" type="button" dataOnly="0" labelOnly="1" outline="0" axis="axisRow" fieldPosition="0"/>
    </format>
    <format dxfId="81">
      <pivotArea dataOnly="0" labelOnly="1" grandRow="1" outline="0" fieldPosition="0"/>
    </format>
    <format dxfId="80">
      <pivotArea grandCol="1" outline="0" collapsedLevelsAreSubtotals="1" fieldPosition="0"/>
    </format>
    <format dxfId="79">
      <pivotArea dataOnly="0" labelOnly="1" grandCol="1" outline="0" fieldPosition="0"/>
    </format>
    <format dxfId="78">
      <pivotArea outline="0" collapsedLevelsAreSubtotals="1" fieldPosition="0"/>
    </format>
    <format dxfId="77">
      <pivotArea type="topRight" dataOnly="0" labelOnly="1" outline="0" fieldPosition="0"/>
    </format>
    <format dxfId="76">
      <pivotArea dataOnly="0" labelOnly="1" fieldPosition="0">
        <references count="1">
          <reference field="3" count="0"/>
        </references>
      </pivotArea>
    </format>
    <format dxfId="75">
      <pivotArea dataOnly="0" labelOnly="1" grandCol="1" outline="0" fieldPosition="0"/>
    </format>
    <format dxfId="74">
      <pivotArea dataOnly="0" labelOnly="1" outline="0" fieldPosition="0">
        <references count="1">
          <reference field="4" count="0"/>
        </references>
      </pivotArea>
    </format>
    <format dxfId="73">
      <pivotArea field="3" type="button" dataOnly="0" labelOnly="1" outline="0" axis="axisCol" fieldPosition="0"/>
    </format>
    <format dxfId="72">
      <pivotArea type="origin" dataOnly="0" labelOnly="1" outline="0" fieldPosition="0"/>
    </format>
    <format dxfId="71">
      <pivotArea field="3" type="button" dataOnly="0" labelOnly="1" outline="0" axis="axisCol" fieldPosition="0"/>
    </format>
    <format dxfId="70">
      <pivotArea type="topRight" dataOnly="0" labelOnly="1" outline="0" fieldPosition="0"/>
    </format>
    <format dxfId="69">
      <pivotArea field="0" type="button" dataOnly="0" labelOnly="1" outline="0" axis="axisRow" fieldPosition="0"/>
    </format>
    <format dxfId="68">
      <pivotArea dataOnly="0" labelOnly="1" fieldPosition="0">
        <references count="1">
          <reference field="3" count="0"/>
        </references>
      </pivotArea>
    </format>
    <format dxfId="67">
      <pivotArea dataOnly="0" labelOnly="1" grandCol="1" outline="0" fieldPosition="0"/>
    </format>
    <format dxfId="66">
      <pivotArea grandRow="1" outline="0" collapsedLevelsAreSubtotals="1" fieldPosition="0"/>
    </format>
    <format dxfId="65">
      <pivotArea dataOnly="0" labelOnly="1" grandRow="1" outline="0" fieldPosition="0"/>
    </format>
    <format dxfId="64">
      <pivotArea grandCol="1" outline="0" collapsedLevelsAreSubtotals="1" fieldPosition="0"/>
    </format>
    <format dxfId="63">
      <pivotArea grandCol="1" outline="0" collapsedLevelsAreSubtotals="1" fieldPosition="0"/>
    </format>
    <format dxfId="62">
      <pivotArea collapsedLevelsAreSubtotals="1" fieldPosition="0">
        <references count="1">
          <reference field="0" count="0"/>
        </references>
      </pivotArea>
    </format>
    <format dxfId="61">
      <pivotArea dataOnly="0" labelOnly="1" fieldPosition="0">
        <references count="1">
          <reference field="3" count="0"/>
        </references>
      </pivotArea>
    </format>
    <format dxfId="60">
      <pivotArea grandCol="1" outline="0" collapsedLevelsAreSubtotals="1" fieldPosition="0"/>
    </format>
    <format dxfId="59">
      <pivotArea dataOnly="0" labelOnly="1" grandCol="1" outline="0" fieldPosition="0"/>
    </format>
    <format dxfId="58">
      <pivotArea type="origin" dataOnly="0" labelOnly="1" outline="0" fieldPosition="0"/>
    </format>
    <format dxfId="57">
      <pivotArea field="0" type="button" dataOnly="0" labelOnly="1" outline="0" axis="axisRow" fieldPosition="0"/>
    </format>
    <format dxfId="56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7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5"/>
            <x v="47"/>
            <x v="48"/>
            <x v="49"/>
            <x v="50"/>
            <x v="52"/>
            <x v="53"/>
            <x v="54"/>
            <x v="55"/>
          </reference>
        </references>
      </pivotArea>
    </format>
    <format dxfId="55">
      <pivotArea dataOnly="0" labelOnly="1" fieldPosition="0">
        <references count="1">
          <reference field="0" count="50">
            <x v="56"/>
            <x v="57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7"/>
            <x v="78"/>
            <x v="80"/>
            <x v="82"/>
            <x v="83"/>
            <x v="84"/>
            <x v="85"/>
            <x v="86"/>
            <x v="87"/>
            <x v="89"/>
            <x v="90"/>
            <x v="91"/>
            <x v="92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7"/>
            <x v="108"/>
            <x v="109"/>
            <x v="111"/>
            <x v="112"/>
            <x v="114"/>
            <x v="115"/>
            <x v="117"/>
          </reference>
        </references>
      </pivotArea>
    </format>
    <format dxfId="54">
      <pivotArea dataOnly="0" labelOnly="1" fieldPosition="0">
        <references count="1">
          <reference field="0" count="50"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1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49"/>
            <x v="150"/>
            <x v="152"/>
            <x v="153"/>
            <x v="154"/>
            <x v="155"/>
            <x v="156"/>
            <x v="157"/>
            <x v="158"/>
            <x v="159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3"/>
          </reference>
        </references>
      </pivotArea>
    </format>
    <format dxfId="53">
      <pivotArea dataOnly="0" labelOnly="1" fieldPosition="0">
        <references count="1">
          <reference field="0" count="50">
            <x v="174"/>
            <x v="175"/>
            <x v="176"/>
            <x v="177"/>
            <x v="178"/>
            <x v="179"/>
            <x v="180"/>
            <x v="181"/>
            <x v="182"/>
            <x v="184"/>
            <x v="185"/>
            <x v="186"/>
            <x v="187"/>
            <x v="188"/>
            <x v="189"/>
            <x v="190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10"/>
            <x v="211"/>
            <x v="212"/>
            <x v="213"/>
            <x v="214"/>
            <x v="215"/>
            <x v="216"/>
            <x v="217"/>
            <x v="218"/>
            <x v="220"/>
            <x v="221"/>
            <x v="222"/>
            <x v="223"/>
            <x v="224"/>
            <x v="225"/>
            <x v="226"/>
            <x v="227"/>
          </reference>
        </references>
      </pivotArea>
    </format>
    <format dxfId="52">
      <pivotArea dataOnly="0" labelOnly="1" fieldPosition="0">
        <references count="1">
          <reference field="0" count="32">
            <x v="228"/>
            <x v="229"/>
            <x v="230"/>
            <x v="231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2"/>
            <x v="253"/>
            <x v="254"/>
            <x v="255"/>
            <x v="257"/>
            <x v="258"/>
            <x v="259"/>
            <x v="260"/>
            <x v="262"/>
            <x v="263"/>
          </reference>
        </references>
      </pivotArea>
    </format>
    <format dxfId="51">
      <pivotArea dataOnly="0" labelOnly="1" grandRow="1" outline="0" fieldPosition="0"/>
    </format>
    <format dxfId="50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7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5"/>
            <x v="47"/>
            <x v="48"/>
            <x v="49"/>
            <x v="50"/>
            <x v="52"/>
            <x v="53"/>
            <x v="54"/>
            <x v="55"/>
          </reference>
        </references>
      </pivotArea>
    </format>
    <format dxfId="49">
      <pivotArea dataOnly="0" labelOnly="1" fieldPosition="0">
        <references count="1">
          <reference field="0" count="50">
            <x v="56"/>
            <x v="57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7"/>
            <x v="78"/>
            <x v="80"/>
            <x v="82"/>
            <x v="83"/>
            <x v="84"/>
            <x v="85"/>
            <x v="86"/>
            <x v="87"/>
            <x v="89"/>
            <x v="90"/>
            <x v="91"/>
            <x v="92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7"/>
            <x v="108"/>
            <x v="109"/>
            <x v="111"/>
            <x v="112"/>
            <x v="114"/>
            <x v="115"/>
            <x v="117"/>
          </reference>
        </references>
      </pivotArea>
    </format>
    <format dxfId="48">
      <pivotArea dataOnly="0" labelOnly="1" fieldPosition="0">
        <references count="1">
          <reference field="0" count="50"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1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49"/>
            <x v="150"/>
            <x v="152"/>
            <x v="153"/>
            <x v="154"/>
            <x v="155"/>
            <x v="156"/>
            <x v="157"/>
            <x v="158"/>
            <x v="159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3"/>
          </reference>
        </references>
      </pivotArea>
    </format>
    <format dxfId="47">
      <pivotArea dataOnly="0" labelOnly="1" fieldPosition="0">
        <references count="1">
          <reference field="0" count="50">
            <x v="174"/>
            <x v="175"/>
            <x v="176"/>
            <x v="177"/>
            <x v="178"/>
            <x v="179"/>
            <x v="180"/>
            <x v="181"/>
            <x v="182"/>
            <x v="184"/>
            <x v="185"/>
            <x v="186"/>
            <x v="187"/>
            <x v="188"/>
            <x v="189"/>
            <x v="190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10"/>
            <x v="211"/>
            <x v="212"/>
            <x v="213"/>
            <x v="214"/>
            <x v="215"/>
            <x v="216"/>
            <x v="217"/>
            <x v="218"/>
            <x v="220"/>
            <x v="221"/>
            <x v="222"/>
            <x v="223"/>
            <x v="224"/>
            <x v="225"/>
            <x v="226"/>
            <x v="227"/>
          </reference>
        </references>
      </pivotArea>
    </format>
    <format dxfId="46">
      <pivotArea dataOnly="0" labelOnly="1" fieldPosition="0">
        <references count="1">
          <reference field="0" count="32">
            <x v="228"/>
            <x v="229"/>
            <x v="230"/>
            <x v="231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2"/>
            <x v="253"/>
            <x v="254"/>
            <x v="255"/>
            <x v="257"/>
            <x v="258"/>
            <x v="259"/>
            <x v="260"/>
            <x v="262"/>
            <x v="263"/>
          </reference>
        </references>
      </pivotArea>
    </format>
    <format dxfId="45">
      <pivotArea type="topRight" dataOnly="0" labelOnly="1" outline="0" offset="Y1:AB1" fieldPosition="0"/>
    </format>
    <format dxfId="44">
      <pivotArea dataOnly="0" labelOnly="1" fieldPosition="0">
        <references count="1">
          <reference field="0" count="31">
            <x v="16"/>
            <x v="18"/>
            <x v="26"/>
            <x v="39"/>
            <x v="51"/>
            <x v="58"/>
            <x v="59"/>
            <x v="76"/>
            <x v="79"/>
            <x v="81"/>
            <x v="88"/>
            <x v="93"/>
            <x v="105"/>
            <x v="106"/>
            <x v="110"/>
            <x v="113"/>
            <x v="116"/>
            <x v="130"/>
            <x v="132"/>
            <x v="145"/>
            <x v="151"/>
            <x v="160"/>
            <x v="172"/>
            <x v="183"/>
            <x v="191"/>
            <x v="209"/>
            <x v="219"/>
            <x v="232"/>
            <x v="251"/>
            <x v="256"/>
            <x v="261"/>
          </reference>
        </references>
      </pivotArea>
    </format>
  </formats>
  <pivotTableStyleInfo name="PivotStyleLight16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tabColor rgb="FFFFFF00"/>
  </sheetPr>
  <dimension ref="A1"/>
  <sheetViews>
    <sheetView showGridLines="0" tabSelected="1" workbookViewId="0"/>
  </sheetViews>
  <sheetFormatPr defaultRowHeight="15" x14ac:dyDescent="0.25"/>
  <cols>
    <col min="1" max="1" width="5" customWidth="1"/>
  </cols>
  <sheetData/>
  <sheetProtection sheet="1" objects="1" scenarios="1" selectLockedCells="1" selectUnlockedCell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/>
  <dimension ref="A1:J2024"/>
  <sheetViews>
    <sheetView showGridLines="0" workbookViewId="0">
      <selection activeCell="C2" sqref="C2"/>
    </sheetView>
  </sheetViews>
  <sheetFormatPr defaultRowHeight="15" customHeight="1" x14ac:dyDescent="0.25"/>
  <cols>
    <col min="1" max="1" width="13.140625" customWidth="1"/>
    <col min="2" max="2" width="3.5703125" customWidth="1"/>
    <col min="3" max="3" width="9.28515625" style="1" bestFit="1" customWidth="1"/>
    <col min="4" max="4" width="9.28515625" customWidth="1"/>
    <col min="5" max="5" width="20.85546875" bestFit="1" customWidth="1"/>
    <col min="6" max="6" width="40.28515625" bestFit="1" customWidth="1"/>
    <col min="7" max="7" width="8.85546875" style="126" bestFit="1" customWidth="1"/>
    <col min="8" max="8" width="7" bestFit="1" customWidth="1"/>
    <col min="9" max="9" width="9.5703125" bestFit="1" customWidth="1"/>
    <col min="10" max="10" width="5.5703125" style="1" bestFit="1" customWidth="1"/>
  </cols>
  <sheetData>
    <row r="1" spans="1:10" ht="30" customHeight="1" thickBot="1" x14ac:dyDescent="0.3">
      <c r="A1" s="312" t="s">
        <v>0</v>
      </c>
      <c r="B1" s="21"/>
      <c r="C1" s="22"/>
      <c r="D1" s="21"/>
      <c r="E1" s="323" t="s">
        <v>1</v>
      </c>
      <c r="F1" s="324" t="s">
        <v>2</v>
      </c>
      <c r="G1" s="325" t="s">
        <v>3</v>
      </c>
      <c r="H1" s="326" t="s">
        <v>4</v>
      </c>
      <c r="I1" s="326" t="s">
        <v>5</v>
      </c>
      <c r="J1" s="327" t="s">
        <v>6</v>
      </c>
    </row>
    <row r="2" spans="1:10" ht="15" customHeight="1" thickTop="1" thickBot="1" x14ac:dyDescent="0.3">
      <c r="A2" s="3" t="s">
        <v>7</v>
      </c>
      <c r="C2" s="6" t="s">
        <v>8</v>
      </c>
      <c r="D2" s="21"/>
      <c r="E2" s="301" t="s">
        <v>9</v>
      </c>
      <c r="F2" s="48" t="s">
        <v>10</v>
      </c>
      <c r="G2" s="53">
        <v>1</v>
      </c>
      <c r="H2" s="41">
        <v>1995</v>
      </c>
      <c r="I2" s="41">
        <v>8</v>
      </c>
      <c r="J2" s="42">
        <v>16</v>
      </c>
    </row>
    <row r="3" spans="1:10" ht="15" customHeight="1" thickTop="1" x14ac:dyDescent="0.25">
      <c r="B3" s="21"/>
      <c r="C3" s="22"/>
      <c r="D3" s="21"/>
      <c r="E3" s="302" t="s">
        <v>11</v>
      </c>
      <c r="F3" s="49" t="s">
        <v>10</v>
      </c>
      <c r="G3" s="54">
        <v>2</v>
      </c>
      <c r="H3" s="30">
        <v>1995</v>
      </c>
      <c r="I3" s="30">
        <v>8</v>
      </c>
      <c r="J3" s="18">
        <v>8</v>
      </c>
    </row>
    <row r="4" spans="1:10" ht="15" customHeight="1" x14ac:dyDescent="0.25">
      <c r="B4" s="21"/>
      <c r="C4" s="22"/>
      <c r="D4" s="21"/>
      <c r="E4" s="303" t="s">
        <v>12</v>
      </c>
      <c r="F4" s="49" t="s">
        <v>13</v>
      </c>
      <c r="G4" s="54">
        <v>3</v>
      </c>
      <c r="H4" s="30">
        <v>1995</v>
      </c>
      <c r="I4" s="30">
        <v>8</v>
      </c>
      <c r="J4" s="18">
        <v>4</v>
      </c>
    </row>
    <row r="5" spans="1:10" ht="15" customHeight="1" x14ac:dyDescent="0.25">
      <c r="A5" s="20"/>
      <c r="B5" s="21"/>
      <c r="C5" s="22"/>
      <c r="D5" s="21"/>
      <c r="E5" s="303" t="s">
        <v>14</v>
      </c>
      <c r="F5" s="49" t="s">
        <v>15</v>
      </c>
      <c r="G5" s="54">
        <v>4</v>
      </c>
      <c r="H5" s="30">
        <v>1995</v>
      </c>
      <c r="I5" s="30">
        <v>8</v>
      </c>
      <c r="J5" s="18">
        <v>4</v>
      </c>
    </row>
    <row r="6" spans="1:10" ht="15" customHeight="1" x14ac:dyDescent="0.25">
      <c r="A6" s="20"/>
      <c r="B6" s="21"/>
      <c r="C6" s="22"/>
      <c r="D6" s="21"/>
      <c r="E6" s="32" t="s">
        <v>16</v>
      </c>
      <c r="F6" s="49" t="s">
        <v>17</v>
      </c>
      <c r="G6" s="54">
        <v>5</v>
      </c>
      <c r="H6" s="30">
        <v>1995</v>
      </c>
      <c r="I6" s="30">
        <v>8</v>
      </c>
      <c r="J6" s="18">
        <v>2</v>
      </c>
    </row>
    <row r="7" spans="1:10" ht="15" customHeight="1" x14ac:dyDescent="0.25">
      <c r="A7" s="20"/>
      <c r="B7" s="21"/>
      <c r="C7" s="22"/>
      <c r="D7" s="21"/>
      <c r="E7" s="32" t="s">
        <v>18</v>
      </c>
      <c r="F7" s="49"/>
      <c r="G7" s="54">
        <v>6</v>
      </c>
      <c r="H7" s="30">
        <v>1995</v>
      </c>
      <c r="I7" s="30">
        <v>8</v>
      </c>
      <c r="J7" s="18">
        <v>2</v>
      </c>
    </row>
    <row r="8" spans="1:10" ht="15" customHeight="1" x14ac:dyDescent="0.25">
      <c r="A8" s="20"/>
      <c r="B8" s="21"/>
      <c r="C8" s="22"/>
      <c r="D8" s="21"/>
      <c r="E8" s="32" t="s">
        <v>19</v>
      </c>
      <c r="F8" s="49" t="s">
        <v>10</v>
      </c>
      <c r="G8" s="54">
        <v>7</v>
      </c>
      <c r="H8" s="30">
        <v>1995</v>
      </c>
      <c r="I8" s="30">
        <v>8</v>
      </c>
      <c r="J8" s="18">
        <v>2</v>
      </c>
    </row>
    <row r="9" spans="1:10" ht="15" customHeight="1" x14ac:dyDescent="0.25">
      <c r="A9" s="20"/>
      <c r="B9" s="21"/>
      <c r="C9" s="22"/>
      <c r="D9" s="21"/>
      <c r="E9" s="32" t="s">
        <v>20</v>
      </c>
      <c r="F9" s="49" t="s">
        <v>21</v>
      </c>
      <c r="G9" s="54">
        <v>8</v>
      </c>
      <c r="H9" s="30">
        <v>1995</v>
      </c>
      <c r="I9" s="30">
        <v>8</v>
      </c>
      <c r="J9" s="18">
        <v>2</v>
      </c>
    </row>
    <row r="10" spans="1:10" ht="15" customHeight="1" x14ac:dyDescent="0.25">
      <c r="A10" s="20"/>
      <c r="B10" s="21"/>
      <c r="C10" s="22"/>
      <c r="D10" s="21"/>
      <c r="E10" s="32" t="s">
        <v>22</v>
      </c>
      <c r="F10" s="49"/>
      <c r="G10" s="54">
        <v>9</v>
      </c>
      <c r="H10" s="30">
        <v>1995</v>
      </c>
      <c r="I10" s="30">
        <v>8</v>
      </c>
      <c r="J10" s="18">
        <v>1</v>
      </c>
    </row>
    <row r="11" spans="1:10" ht="15" customHeight="1" x14ac:dyDescent="0.25">
      <c r="A11" s="20"/>
      <c r="B11" s="21"/>
      <c r="C11" s="22"/>
      <c r="D11" s="21"/>
      <c r="E11" s="32" t="s">
        <v>23</v>
      </c>
      <c r="F11" s="49"/>
      <c r="G11" s="54">
        <v>10</v>
      </c>
      <c r="H11" s="30">
        <v>1995</v>
      </c>
      <c r="I11" s="30">
        <v>8</v>
      </c>
      <c r="J11" s="18">
        <v>1</v>
      </c>
    </row>
    <row r="12" spans="1:10" ht="15" customHeight="1" x14ac:dyDescent="0.25">
      <c r="A12" s="20"/>
      <c r="B12" s="21"/>
      <c r="C12" s="22"/>
      <c r="D12" s="21"/>
      <c r="E12" s="32" t="s">
        <v>24</v>
      </c>
      <c r="F12" s="49" t="s">
        <v>25</v>
      </c>
      <c r="G12" s="54">
        <v>11</v>
      </c>
      <c r="H12" s="30">
        <v>1995</v>
      </c>
      <c r="I12" s="30">
        <v>8</v>
      </c>
      <c r="J12" s="18">
        <v>1</v>
      </c>
    </row>
    <row r="13" spans="1:10" ht="15" customHeight="1" x14ac:dyDescent="0.25">
      <c r="A13" s="20"/>
      <c r="B13" s="21"/>
      <c r="C13" s="22"/>
      <c r="D13" s="21"/>
      <c r="E13" s="32" t="s">
        <v>26</v>
      </c>
      <c r="F13" s="49" t="s">
        <v>15</v>
      </c>
      <c r="G13" s="54">
        <v>12</v>
      </c>
      <c r="H13" s="30">
        <v>1995</v>
      </c>
      <c r="I13" s="30">
        <v>8</v>
      </c>
      <c r="J13" s="18">
        <v>1</v>
      </c>
    </row>
    <row r="14" spans="1:10" ht="15" customHeight="1" x14ac:dyDescent="0.25">
      <c r="A14" s="20"/>
      <c r="B14" s="21"/>
      <c r="C14" s="22"/>
      <c r="D14" s="21"/>
      <c r="E14" s="32" t="s">
        <v>27</v>
      </c>
      <c r="F14" s="49" t="s">
        <v>28</v>
      </c>
      <c r="G14" s="54">
        <v>13</v>
      </c>
      <c r="H14" s="30">
        <v>1995</v>
      </c>
      <c r="I14" s="30">
        <v>8</v>
      </c>
      <c r="J14" s="18">
        <v>1</v>
      </c>
    </row>
    <row r="15" spans="1:10" ht="15" customHeight="1" x14ac:dyDescent="0.25">
      <c r="A15" s="20"/>
      <c r="B15" s="21"/>
      <c r="C15" s="22"/>
      <c r="D15" s="21"/>
      <c r="E15" s="32" t="s">
        <v>29</v>
      </c>
      <c r="F15" s="49" t="s">
        <v>30</v>
      </c>
      <c r="G15" s="54">
        <v>14</v>
      </c>
      <c r="H15" s="30">
        <v>1995</v>
      </c>
      <c r="I15" s="30">
        <v>8</v>
      </c>
      <c r="J15" s="18">
        <v>1</v>
      </c>
    </row>
    <row r="16" spans="1:10" ht="15" customHeight="1" x14ac:dyDescent="0.25">
      <c r="A16" s="20"/>
      <c r="B16" s="21"/>
      <c r="C16" s="22"/>
      <c r="D16" s="21"/>
      <c r="E16" s="32" t="s">
        <v>31</v>
      </c>
      <c r="F16" s="49" t="s">
        <v>28</v>
      </c>
      <c r="G16" s="54">
        <v>15</v>
      </c>
      <c r="H16" s="30">
        <v>1995</v>
      </c>
      <c r="I16" s="30">
        <v>8</v>
      </c>
      <c r="J16" s="18">
        <v>1</v>
      </c>
    </row>
    <row r="17" spans="1:10" ht="15" customHeight="1" thickBot="1" x14ac:dyDescent="0.3">
      <c r="A17" s="20"/>
      <c r="B17" s="21"/>
      <c r="C17" s="22"/>
      <c r="D17" s="21"/>
      <c r="E17" s="33" t="s">
        <v>32</v>
      </c>
      <c r="F17" s="50" t="s">
        <v>15</v>
      </c>
      <c r="G17" s="55">
        <v>16</v>
      </c>
      <c r="H17" s="34">
        <v>1995</v>
      </c>
      <c r="I17" s="34">
        <v>8</v>
      </c>
      <c r="J17" s="36">
        <v>1</v>
      </c>
    </row>
    <row r="18" spans="1:10" ht="15" customHeight="1" thickTop="1" thickBot="1" x14ac:dyDescent="0.3">
      <c r="A18" s="3" t="s">
        <v>33</v>
      </c>
      <c r="C18" s="6" t="s">
        <v>34</v>
      </c>
      <c r="D18" s="21"/>
      <c r="E18" s="301" t="s">
        <v>16</v>
      </c>
      <c r="F18" s="48" t="s">
        <v>17</v>
      </c>
      <c r="G18" s="53">
        <v>1</v>
      </c>
      <c r="H18" s="41">
        <v>1996</v>
      </c>
      <c r="I18" s="41">
        <v>9</v>
      </c>
      <c r="J18" s="42">
        <v>16</v>
      </c>
    </row>
    <row r="19" spans="1:10" ht="15" customHeight="1" thickTop="1" x14ac:dyDescent="0.25">
      <c r="A19" s="20"/>
      <c r="B19" s="21"/>
      <c r="C19" s="22"/>
      <c r="D19" s="21"/>
      <c r="E19" s="302" t="s">
        <v>19</v>
      </c>
      <c r="F19" s="49" t="s">
        <v>10</v>
      </c>
      <c r="G19" s="54">
        <v>2</v>
      </c>
      <c r="H19" s="30">
        <v>1996</v>
      </c>
      <c r="I19" s="30">
        <v>9</v>
      </c>
      <c r="J19" s="18">
        <v>8</v>
      </c>
    </row>
    <row r="20" spans="1:10" ht="15" customHeight="1" x14ac:dyDescent="0.25">
      <c r="A20" s="20"/>
      <c r="B20" s="21"/>
      <c r="C20" s="22"/>
      <c r="D20" s="21"/>
      <c r="E20" s="303" t="s">
        <v>35</v>
      </c>
      <c r="F20" s="49" t="s">
        <v>36</v>
      </c>
      <c r="G20" s="54">
        <v>3</v>
      </c>
      <c r="H20" s="30">
        <v>1996</v>
      </c>
      <c r="I20" s="30">
        <v>9</v>
      </c>
      <c r="J20" s="18">
        <v>4</v>
      </c>
    </row>
    <row r="21" spans="1:10" ht="15" customHeight="1" x14ac:dyDescent="0.25">
      <c r="A21" s="20"/>
      <c r="B21" s="21"/>
      <c r="C21" s="22"/>
      <c r="D21" s="21"/>
      <c r="E21" s="303" t="s">
        <v>26</v>
      </c>
      <c r="F21" s="49" t="s">
        <v>15</v>
      </c>
      <c r="G21" s="54">
        <v>4</v>
      </c>
      <c r="H21" s="30">
        <v>1996</v>
      </c>
      <c r="I21" s="30">
        <v>9</v>
      </c>
      <c r="J21" s="18">
        <v>4</v>
      </c>
    </row>
    <row r="22" spans="1:10" ht="15" customHeight="1" x14ac:dyDescent="0.25">
      <c r="A22" s="20"/>
      <c r="B22" s="21"/>
      <c r="C22" s="22"/>
      <c r="D22" s="21"/>
      <c r="E22" s="32" t="s">
        <v>37</v>
      </c>
      <c r="F22" s="49" t="s">
        <v>17</v>
      </c>
      <c r="G22" s="54">
        <v>5</v>
      </c>
      <c r="H22" s="30">
        <v>1996</v>
      </c>
      <c r="I22" s="30">
        <v>9</v>
      </c>
      <c r="J22" s="18">
        <v>2</v>
      </c>
    </row>
    <row r="23" spans="1:10" ht="15" customHeight="1" x14ac:dyDescent="0.25">
      <c r="A23" s="20"/>
      <c r="B23" s="21"/>
      <c r="C23" s="22"/>
      <c r="D23" s="21"/>
      <c r="E23" s="32" t="s">
        <v>29</v>
      </c>
      <c r="F23" s="49" t="s">
        <v>30</v>
      </c>
      <c r="G23" s="54">
        <v>6</v>
      </c>
      <c r="H23" s="30">
        <v>1996</v>
      </c>
      <c r="I23" s="30">
        <v>9</v>
      </c>
      <c r="J23" s="18">
        <v>2</v>
      </c>
    </row>
    <row r="24" spans="1:10" ht="15" customHeight="1" x14ac:dyDescent="0.25">
      <c r="A24" s="20"/>
      <c r="B24" s="21"/>
      <c r="C24" s="22"/>
      <c r="D24" s="21"/>
      <c r="E24" s="32" t="s">
        <v>38</v>
      </c>
      <c r="F24" s="49" t="s">
        <v>39</v>
      </c>
      <c r="G24" s="54">
        <v>7</v>
      </c>
      <c r="H24" s="30">
        <v>1996</v>
      </c>
      <c r="I24" s="30">
        <v>9</v>
      </c>
      <c r="J24" s="18">
        <v>2</v>
      </c>
    </row>
    <row r="25" spans="1:10" ht="15" customHeight="1" x14ac:dyDescent="0.25">
      <c r="A25" s="20"/>
      <c r="B25" s="21"/>
      <c r="C25" s="22"/>
      <c r="D25" s="21"/>
      <c r="E25" s="32" t="s">
        <v>40</v>
      </c>
      <c r="F25" s="49" t="s">
        <v>25</v>
      </c>
      <c r="G25" s="54">
        <v>8</v>
      </c>
      <c r="H25" s="30">
        <v>1996</v>
      </c>
      <c r="I25" s="30">
        <v>9</v>
      </c>
      <c r="J25" s="18">
        <v>2</v>
      </c>
    </row>
    <row r="26" spans="1:10" ht="15" customHeight="1" x14ac:dyDescent="0.25">
      <c r="A26" s="20"/>
      <c r="B26" s="21"/>
      <c r="C26" s="22"/>
      <c r="D26" s="21"/>
      <c r="E26" s="32" t="s">
        <v>41</v>
      </c>
      <c r="F26" s="49" t="s">
        <v>15</v>
      </c>
      <c r="G26" s="54">
        <v>9</v>
      </c>
      <c r="H26" s="30">
        <v>1996</v>
      </c>
      <c r="I26" s="30">
        <v>9</v>
      </c>
      <c r="J26" s="18">
        <v>1</v>
      </c>
    </row>
    <row r="27" spans="1:10" ht="15" customHeight="1" x14ac:dyDescent="0.25">
      <c r="A27" s="20"/>
      <c r="B27" s="21"/>
      <c r="C27" s="22"/>
      <c r="D27" s="21"/>
      <c r="E27" s="32" t="s">
        <v>42</v>
      </c>
      <c r="F27" s="49" t="s">
        <v>10</v>
      </c>
      <c r="G27" s="54">
        <v>10</v>
      </c>
      <c r="H27" s="30">
        <v>1996</v>
      </c>
      <c r="I27" s="30">
        <v>9</v>
      </c>
      <c r="J27" s="18">
        <v>1</v>
      </c>
    </row>
    <row r="28" spans="1:10" ht="15" customHeight="1" x14ac:dyDescent="0.25">
      <c r="A28" s="20"/>
      <c r="B28" s="21"/>
      <c r="C28" s="22"/>
      <c r="D28" s="21"/>
      <c r="E28" s="32" t="s">
        <v>43</v>
      </c>
      <c r="F28" s="49" t="s">
        <v>10</v>
      </c>
      <c r="G28" s="54">
        <v>11</v>
      </c>
      <c r="H28" s="30">
        <v>1996</v>
      </c>
      <c r="I28" s="30">
        <v>9</v>
      </c>
      <c r="J28" s="18">
        <v>1</v>
      </c>
    </row>
    <row r="29" spans="1:10" ht="15" customHeight="1" x14ac:dyDescent="0.25">
      <c r="A29" s="20"/>
      <c r="B29" s="21"/>
      <c r="C29" s="22"/>
      <c r="D29" s="21"/>
      <c r="E29" s="32" t="s">
        <v>9</v>
      </c>
      <c r="F29" s="49" t="s">
        <v>10</v>
      </c>
      <c r="G29" s="54">
        <v>12</v>
      </c>
      <c r="H29" s="30">
        <v>1996</v>
      </c>
      <c r="I29" s="30">
        <v>9</v>
      </c>
      <c r="J29" s="18">
        <v>1</v>
      </c>
    </row>
    <row r="30" spans="1:10" ht="15" customHeight="1" x14ac:dyDescent="0.25">
      <c r="A30" s="20"/>
      <c r="B30" s="21"/>
      <c r="C30" s="22"/>
      <c r="D30" s="21"/>
      <c r="E30" s="32" t="s">
        <v>44</v>
      </c>
      <c r="F30" s="49" t="s">
        <v>36</v>
      </c>
      <c r="G30" s="54">
        <v>13</v>
      </c>
      <c r="H30" s="30">
        <v>1996</v>
      </c>
      <c r="I30" s="30">
        <v>9</v>
      </c>
      <c r="J30" s="18">
        <v>1</v>
      </c>
    </row>
    <row r="31" spans="1:10" ht="15" customHeight="1" x14ac:dyDescent="0.25">
      <c r="A31" s="20"/>
      <c r="B31" s="21"/>
      <c r="C31" s="22"/>
      <c r="D31" s="21"/>
      <c r="E31" s="32" t="s">
        <v>45</v>
      </c>
      <c r="F31" s="49" t="s">
        <v>46</v>
      </c>
      <c r="G31" s="54">
        <v>14</v>
      </c>
      <c r="H31" s="30">
        <v>1996</v>
      </c>
      <c r="I31" s="30">
        <v>9</v>
      </c>
      <c r="J31" s="18">
        <v>1</v>
      </c>
    </row>
    <row r="32" spans="1:10" ht="15" customHeight="1" x14ac:dyDescent="0.25">
      <c r="A32" s="20"/>
      <c r="B32" s="21"/>
      <c r="C32" s="22"/>
      <c r="D32" s="21"/>
      <c r="E32" s="32" t="s">
        <v>47</v>
      </c>
      <c r="F32" s="49" t="s">
        <v>36</v>
      </c>
      <c r="G32" s="54">
        <v>15</v>
      </c>
      <c r="H32" s="30">
        <v>1996</v>
      </c>
      <c r="I32" s="30">
        <v>9</v>
      </c>
      <c r="J32" s="18">
        <v>1</v>
      </c>
    </row>
    <row r="33" spans="1:10" ht="15" customHeight="1" thickBot="1" x14ac:dyDescent="0.3">
      <c r="A33" s="20"/>
      <c r="B33" s="21"/>
      <c r="C33" s="22"/>
      <c r="D33" s="21"/>
      <c r="E33" s="33" t="s">
        <v>48</v>
      </c>
      <c r="F33" s="50" t="s">
        <v>10</v>
      </c>
      <c r="G33" s="55">
        <v>16</v>
      </c>
      <c r="H33" s="34">
        <v>1996</v>
      </c>
      <c r="I33" s="34">
        <v>9</v>
      </c>
      <c r="J33" s="36">
        <v>1</v>
      </c>
    </row>
    <row r="34" spans="1:10" ht="15" customHeight="1" thickTop="1" thickBot="1" x14ac:dyDescent="0.3">
      <c r="A34" s="3" t="s">
        <v>49</v>
      </c>
      <c r="C34" s="6" t="s">
        <v>8</v>
      </c>
      <c r="D34" s="21"/>
      <c r="E34" s="301" t="s">
        <v>16</v>
      </c>
      <c r="F34" s="48" t="s">
        <v>17</v>
      </c>
      <c r="G34" s="53">
        <v>1</v>
      </c>
      <c r="H34" s="41">
        <v>1997</v>
      </c>
      <c r="I34" s="41">
        <v>8</v>
      </c>
      <c r="J34" s="42">
        <v>16</v>
      </c>
    </row>
    <row r="35" spans="1:10" ht="15" customHeight="1" thickTop="1" x14ac:dyDescent="0.25">
      <c r="A35" s="20"/>
      <c r="B35" s="21"/>
      <c r="C35" s="22"/>
      <c r="D35" s="21"/>
      <c r="E35" s="302" t="s">
        <v>41</v>
      </c>
      <c r="F35" s="49" t="s">
        <v>15</v>
      </c>
      <c r="G35" s="54">
        <v>2</v>
      </c>
      <c r="H35" s="30">
        <v>1997</v>
      </c>
      <c r="I35" s="30">
        <v>8</v>
      </c>
      <c r="J35" s="18">
        <v>8</v>
      </c>
    </row>
    <row r="36" spans="1:10" ht="15" customHeight="1" x14ac:dyDescent="0.25">
      <c r="A36" s="20"/>
      <c r="B36" s="21"/>
      <c r="C36" s="22"/>
      <c r="D36" s="21"/>
      <c r="E36" s="303" t="s">
        <v>26</v>
      </c>
      <c r="F36" s="49" t="s">
        <v>50</v>
      </c>
      <c r="G36" s="54">
        <v>3</v>
      </c>
      <c r="H36" s="30">
        <v>1997</v>
      </c>
      <c r="I36" s="30">
        <v>8</v>
      </c>
      <c r="J36" s="18">
        <v>4</v>
      </c>
    </row>
    <row r="37" spans="1:10" ht="15" customHeight="1" thickBot="1" x14ac:dyDescent="0.3">
      <c r="A37" s="20"/>
      <c r="B37" s="21"/>
      <c r="C37" s="22"/>
      <c r="D37" s="21"/>
      <c r="E37" s="303" t="s">
        <v>51</v>
      </c>
      <c r="F37" s="50" t="s">
        <v>10</v>
      </c>
      <c r="G37" s="55">
        <v>4</v>
      </c>
      <c r="H37" s="34">
        <v>1997</v>
      </c>
      <c r="I37" s="34">
        <v>8</v>
      </c>
      <c r="J37" s="36">
        <v>4</v>
      </c>
    </row>
    <row r="38" spans="1:10" ht="15" customHeight="1" thickTop="1" thickBot="1" x14ac:dyDescent="0.3">
      <c r="A38" s="3" t="s">
        <v>49</v>
      </c>
      <c r="C38" s="6" t="s">
        <v>34</v>
      </c>
      <c r="D38" s="21"/>
      <c r="E38" s="301" t="s">
        <v>51</v>
      </c>
      <c r="F38" s="86" t="s">
        <v>10</v>
      </c>
      <c r="G38" s="119">
        <v>1</v>
      </c>
      <c r="H38" s="13">
        <v>1997</v>
      </c>
      <c r="I38" s="13">
        <v>9</v>
      </c>
      <c r="J38" s="7">
        <v>16</v>
      </c>
    </row>
    <row r="39" spans="1:10" ht="15" customHeight="1" thickTop="1" x14ac:dyDescent="0.25">
      <c r="A39" s="20"/>
      <c r="B39" s="21"/>
      <c r="C39" s="22"/>
      <c r="D39" s="21"/>
      <c r="E39" s="302" t="s">
        <v>41</v>
      </c>
      <c r="F39" s="49" t="s">
        <v>15</v>
      </c>
      <c r="G39" s="54">
        <v>2</v>
      </c>
      <c r="H39" s="30">
        <v>1997</v>
      </c>
      <c r="I39" s="30">
        <v>9</v>
      </c>
      <c r="J39" s="18">
        <v>8</v>
      </c>
    </row>
    <row r="40" spans="1:10" ht="15" customHeight="1" x14ac:dyDescent="0.25">
      <c r="A40" s="20"/>
      <c r="B40" s="21"/>
      <c r="C40" s="22"/>
      <c r="D40" s="21"/>
      <c r="E40" s="303" t="s">
        <v>26</v>
      </c>
      <c r="F40" s="49" t="s">
        <v>50</v>
      </c>
      <c r="G40" s="54">
        <v>3</v>
      </c>
      <c r="H40" s="30">
        <v>1997</v>
      </c>
      <c r="I40" s="30">
        <v>9</v>
      </c>
      <c r="J40" s="18">
        <v>4</v>
      </c>
    </row>
    <row r="41" spans="1:10" ht="15" customHeight="1" x14ac:dyDescent="0.25">
      <c r="A41" s="20"/>
      <c r="B41" s="21"/>
      <c r="C41" s="22"/>
      <c r="D41" s="21"/>
      <c r="E41" s="303" t="s">
        <v>52</v>
      </c>
      <c r="F41" s="49" t="s">
        <v>50</v>
      </c>
      <c r="G41" s="54">
        <v>4</v>
      </c>
      <c r="H41" s="30">
        <v>1997</v>
      </c>
      <c r="I41" s="30">
        <v>9</v>
      </c>
      <c r="J41" s="18">
        <v>4</v>
      </c>
    </row>
    <row r="42" spans="1:10" ht="15" customHeight="1" x14ac:dyDescent="0.25">
      <c r="A42" s="20"/>
      <c r="B42" s="21"/>
      <c r="C42" s="22"/>
      <c r="D42" s="21"/>
      <c r="E42" s="32" t="s">
        <v>53</v>
      </c>
      <c r="F42" s="49" t="s">
        <v>54</v>
      </c>
      <c r="G42" s="54">
        <v>5</v>
      </c>
      <c r="H42" s="30">
        <v>1997</v>
      </c>
      <c r="I42" s="30">
        <v>9</v>
      </c>
      <c r="J42" s="18">
        <v>2</v>
      </c>
    </row>
    <row r="43" spans="1:10" ht="15" customHeight="1" x14ac:dyDescent="0.25">
      <c r="A43" s="20"/>
      <c r="B43" s="21"/>
      <c r="C43" s="22"/>
      <c r="D43" s="21"/>
      <c r="E43" s="32" t="s">
        <v>55</v>
      </c>
      <c r="F43" s="49" t="s">
        <v>15</v>
      </c>
      <c r="G43" s="54">
        <v>6</v>
      </c>
      <c r="H43" s="30">
        <v>1997</v>
      </c>
      <c r="I43" s="30">
        <v>9</v>
      </c>
      <c r="J43" s="18">
        <v>2</v>
      </c>
    </row>
    <row r="44" spans="1:10" ht="15" customHeight="1" x14ac:dyDescent="0.25">
      <c r="A44" s="20"/>
      <c r="B44" s="21"/>
      <c r="C44" s="22"/>
      <c r="D44" s="21"/>
      <c r="E44" s="32" t="s">
        <v>32</v>
      </c>
      <c r="F44" s="49" t="s">
        <v>15</v>
      </c>
      <c r="G44" s="54">
        <v>7</v>
      </c>
      <c r="H44" s="30">
        <v>1997</v>
      </c>
      <c r="I44" s="30">
        <v>9</v>
      </c>
      <c r="J44" s="18">
        <v>2</v>
      </c>
    </row>
    <row r="45" spans="1:10" ht="15" customHeight="1" x14ac:dyDescent="0.25">
      <c r="A45" s="20"/>
      <c r="B45" s="21"/>
      <c r="C45" s="22"/>
      <c r="D45" s="21"/>
      <c r="E45" s="32" t="s">
        <v>56</v>
      </c>
      <c r="F45" s="49" t="s">
        <v>17</v>
      </c>
      <c r="G45" s="54">
        <v>8</v>
      </c>
      <c r="H45" s="30">
        <v>1997</v>
      </c>
      <c r="I45" s="30">
        <v>9</v>
      </c>
      <c r="J45" s="18">
        <v>2</v>
      </c>
    </row>
    <row r="46" spans="1:10" ht="15" customHeight="1" x14ac:dyDescent="0.25">
      <c r="A46" s="20"/>
      <c r="B46" s="21"/>
      <c r="C46" s="22"/>
      <c r="D46" s="21"/>
      <c r="E46" s="32" t="s">
        <v>19</v>
      </c>
      <c r="F46" s="49" t="s">
        <v>10</v>
      </c>
      <c r="G46" s="54">
        <v>9</v>
      </c>
      <c r="H46" s="30">
        <v>1997</v>
      </c>
      <c r="I46" s="30">
        <v>9</v>
      </c>
      <c r="J46" s="18">
        <v>1</v>
      </c>
    </row>
    <row r="47" spans="1:10" ht="15" customHeight="1" x14ac:dyDescent="0.25">
      <c r="A47" s="20"/>
      <c r="B47" s="21"/>
      <c r="C47" s="22"/>
      <c r="D47" s="21"/>
      <c r="E47" s="32" t="s">
        <v>47</v>
      </c>
      <c r="F47" s="49" t="s">
        <v>50</v>
      </c>
      <c r="G47" s="54">
        <v>10</v>
      </c>
      <c r="H47" s="30">
        <v>1997</v>
      </c>
      <c r="I47" s="30">
        <v>9</v>
      </c>
      <c r="J47" s="18">
        <v>1</v>
      </c>
    </row>
    <row r="48" spans="1:10" ht="15" customHeight="1" x14ac:dyDescent="0.25">
      <c r="A48" s="20"/>
      <c r="B48" s="21"/>
      <c r="C48" s="22"/>
      <c r="D48" s="21"/>
      <c r="E48" s="32" t="s">
        <v>57</v>
      </c>
      <c r="F48" s="49" t="s">
        <v>50</v>
      </c>
      <c r="G48" s="54">
        <v>11</v>
      </c>
      <c r="H48" s="30">
        <v>1997</v>
      </c>
      <c r="I48" s="30">
        <v>9</v>
      </c>
      <c r="J48" s="18">
        <v>1</v>
      </c>
    </row>
    <row r="49" spans="1:10" ht="15" customHeight="1" x14ac:dyDescent="0.25">
      <c r="A49" s="20"/>
      <c r="B49" s="21"/>
      <c r="C49" s="22"/>
      <c r="D49" s="21"/>
      <c r="E49" s="32" t="s">
        <v>48</v>
      </c>
      <c r="F49" s="49" t="s">
        <v>10</v>
      </c>
      <c r="G49" s="54">
        <v>12</v>
      </c>
      <c r="H49" s="30">
        <v>1997</v>
      </c>
      <c r="I49" s="30">
        <v>9</v>
      </c>
      <c r="J49" s="18">
        <v>1</v>
      </c>
    </row>
    <row r="50" spans="1:10" ht="15" customHeight="1" x14ac:dyDescent="0.25">
      <c r="A50" s="20"/>
      <c r="B50" s="21"/>
      <c r="C50" s="22"/>
      <c r="D50" s="21"/>
      <c r="E50" s="32" t="s">
        <v>58</v>
      </c>
      <c r="F50" s="49" t="s">
        <v>13</v>
      </c>
      <c r="G50" s="54">
        <v>13</v>
      </c>
      <c r="H50" s="30">
        <v>1997</v>
      </c>
      <c r="I50" s="30">
        <v>9</v>
      </c>
      <c r="J50" s="18">
        <v>1</v>
      </c>
    </row>
    <row r="51" spans="1:10" ht="15" customHeight="1" x14ac:dyDescent="0.25">
      <c r="A51" s="20"/>
      <c r="B51" s="21"/>
      <c r="C51" s="22"/>
      <c r="D51" s="21"/>
      <c r="E51" s="32" t="s">
        <v>59</v>
      </c>
      <c r="F51" s="49" t="s">
        <v>15</v>
      </c>
      <c r="G51" s="54">
        <v>14</v>
      </c>
      <c r="H51" s="30">
        <v>1997</v>
      </c>
      <c r="I51" s="30">
        <v>9</v>
      </c>
      <c r="J51" s="18">
        <v>1</v>
      </c>
    </row>
    <row r="52" spans="1:10" ht="15" customHeight="1" x14ac:dyDescent="0.25">
      <c r="A52" s="20"/>
      <c r="B52" s="21"/>
      <c r="C52" s="22"/>
      <c r="D52" s="21"/>
      <c r="E52" s="32" t="s">
        <v>60</v>
      </c>
      <c r="F52" s="49" t="s">
        <v>50</v>
      </c>
      <c r="G52" s="54">
        <v>15</v>
      </c>
      <c r="H52" s="30">
        <v>1997</v>
      </c>
      <c r="I52" s="30">
        <v>9</v>
      </c>
      <c r="J52" s="18">
        <v>1</v>
      </c>
    </row>
    <row r="53" spans="1:10" ht="15" customHeight="1" thickBot="1" x14ac:dyDescent="0.3">
      <c r="A53" s="20"/>
      <c r="B53" s="21"/>
      <c r="C53" s="22"/>
      <c r="D53" s="21"/>
      <c r="E53" s="33" t="s">
        <v>16</v>
      </c>
      <c r="F53" s="50" t="s">
        <v>17</v>
      </c>
      <c r="G53" s="55">
        <v>16</v>
      </c>
      <c r="H53" s="34">
        <v>1997</v>
      </c>
      <c r="I53" s="34">
        <v>9</v>
      </c>
      <c r="J53" s="36">
        <v>1</v>
      </c>
    </row>
    <row r="54" spans="1:10" ht="15" customHeight="1" thickTop="1" thickBot="1" x14ac:dyDescent="0.3">
      <c r="A54" s="3" t="s">
        <v>49</v>
      </c>
      <c r="C54" s="8" t="s">
        <v>61</v>
      </c>
      <c r="D54" s="21"/>
      <c r="E54" s="301" t="s">
        <v>41</v>
      </c>
      <c r="F54" s="48" t="s">
        <v>15</v>
      </c>
      <c r="G54" s="53">
        <v>1</v>
      </c>
      <c r="H54" s="41">
        <v>1997</v>
      </c>
      <c r="I54" s="41">
        <v>14</v>
      </c>
      <c r="J54" s="42">
        <v>16</v>
      </c>
    </row>
    <row r="55" spans="1:10" ht="15" customHeight="1" thickTop="1" x14ac:dyDescent="0.25">
      <c r="A55" s="20"/>
      <c r="B55" s="21"/>
      <c r="C55" s="22"/>
      <c r="D55" s="21"/>
      <c r="E55" s="302" t="s">
        <v>26</v>
      </c>
      <c r="F55" s="49" t="s">
        <v>50</v>
      </c>
      <c r="G55" s="54">
        <v>2</v>
      </c>
      <c r="H55" s="30">
        <v>1997</v>
      </c>
      <c r="I55" s="30">
        <v>14</v>
      </c>
      <c r="J55" s="18">
        <v>8</v>
      </c>
    </row>
    <row r="56" spans="1:10" ht="15" customHeight="1" x14ac:dyDescent="0.25">
      <c r="A56" s="20"/>
      <c r="B56" s="21"/>
      <c r="C56" s="22"/>
      <c r="D56" s="21"/>
      <c r="E56" s="303" t="s">
        <v>16</v>
      </c>
      <c r="F56" s="49" t="s">
        <v>17</v>
      </c>
      <c r="G56" s="54">
        <v>3</v>
      </c>
      <c r="H56" s="30">
        <v>1997</v>
      </c>
      <c r="I56" s="30">
        <v>14</v>
      </c>
      <c r="J56" s="18">
        <v>4</v>
      </c>
    </row>
    <row r="57" spans="1:10" ht="15" customHeight="1" thickBot="1" x14ac:dyDescent="0.3">
      <c r="A57" s="20"/>
      <c r="B57" s="21"/>
      <c r="C57" s="22"/>
      <c r="D57" s="21"/>
      <c r="E57" s="303" t="s">
        <v>52</v>
      </c>
      <c r="F57" s="50" t="s">
        <v>50</v>
      </c>
      <c r="G57" s="55">
        <v>4</v>
      </c>
      <c r="H57" s="34">
        <v>1997</v>
      </c>
      <c r="I57" s="34">
        <v>14</v>
      </c>
      <c r="J57" s="36">
        <v>4</v>
      </c>
    </row>
    <row r="58" spans="1:10" ht="15" customHeight="1" thickTop="1" thickBot="1" x14ac:dyDescent="0.3">
      <c r="A58" s="3" t="s">
        <v>62</v>
      </c>
      <c r="C58" s="6" t="s">
        <v>8</v>
      </c>
      <c r="E58" s="301" t="s">
        <v>12</v>
      </c>
      <c r="F58" s="86" t="s">
        <v>50</v>
      </c>
      <c r="G58" s="119">
        <v>1</v>
      </c>
      <c r="H58" s="13">
        <v>1998</v>
      </c>
      <c r="I58" s="13">
        <v>8</v>
      </c>
      <c r="J58" s="7">
        <v>16</v>
      </c>
    </row>
    <row r="59" spans="1:10" ht="15" customHeight="1" thickTop="1" x14ac:dyDescent="0.25">
      <c r="E59" s="302" t="s">
        <v>51</v>
      </c>
      <c r="F59" s="49" t="s">
        <v>50</v>
      </c>
      <c r="G59" s="54">
        <v>2</v>
      </c>
      <c r="H59" s="30">
        <v>1998</v>
      </c>
      <c r="I59" s="30">
        <v>8</v>
      </c>
      <c r="J59" s="18">
        <v>8</v>
      </c>
    </row>
    <row r="60" spans="1:10" ht="15" customHeight="1" x14ac:dyDescent="0.25">
      <c r="E60" s="303" t="s">
        <v>35</v>
      </c>
      <c r="F60" s="49" t="s">
        <v>50</v>
      </c>
      <c r="G60" s="54">
        <v>3</v>
      </c>
      <c r="H60" s="30">
        <v>1998</v>
      </c>
      <c r="I60" s="30">
        <v>8</v>
      </c>
      <c r="J60" s="18">
        <v>4</v>
      </c>
    </row>
    <row r="61" spans="1:10" ht="15" customHeight="1" x14ac:dyDescent="0.25">
      <c r="E61" s="303" t="s">
        <v>41</v>
      </c>
      <c r="F61" s="49" t="s">
        <v>50</v>
      </c>
      <c r="G61" s="54">
        <v>4</v>
      </c>
      <c r="H61" s="30">
        <v>1998</v>
      </c>
      <c r="I61" s="30">
        <v>8</v>
      </c>
      <c r="J61" s="18">
        <v>4</v>
      </c>
    </row>
    <row r="62" spans="1:10" ht="15" customHeight="1" x14ac:dyDescent="0.25">
      <c r="E62" s="32" t="s">
        <v>16</v>
      </c>
      <c r="F62" s="49" t="s">
        <v>46</v>
      </c>
      <c r="G62" s="54">
        <v>5</v>
      </c>
      <c r="H62" s="30">
        <v>1998</v>
      </c>
      <c r="I62" s="30">
        <v>8</v>
      </c>
      <c r="J62" s="18">
        <v>2</v>
      </c>
    </row>
    <row r="63" spans="1:10" ht="15" customHeight="1" x14ac:dyDescent="0.25">
      <c r="E63" s="32" t="s">
        <v>63</v>
      </c>
      <c r="F63" s="49" t="s">
        <v>64</v>
      </c>
      <c r="G63" s="54">
        <v>6</v>
      </c>
      <c r="H63" s="30">
        <v>1998</v>
      </c>
      <c r="I63" s="30">
        <v>8</v>
      </c>
      <c r="J63" s="18">
        <v>2</v>
      </c>
    </row>
    <row r="64" spans="1:10" ht="15" customHeight="1" x14ac:dyDescent="0.25">
      <c r="E64" s="32" t="s">
        <v>65</v>
      </c>
      <c r="F64" s="49" t="s">
        <v>66</v>
      </c>
      <c r="G64" s="54">
        <v>7</v>
      </c>
      <c r="H64" s="30">
        <v>1998</v>
      </c>
      <c r="I64" s="30">
        <v>8</v>
      </c>
      <c r="J64" s="18">
        <v>2</v>
      </c>
    </row>
    <row r="65" spans="1:10" ht="15" customHeight="1" x14ac:dyDescent="0.25">
      <c r="E65" s="32" t="s">
        <v>67</v>
      </c>
      <c r="F65" s="49" t="s">
        <v>50</v>
      </c>
      <c r="G65" s="54">
        <v>8</v>
      </c>
      <c r="H65" s="30">
        <v>1998</v>
      </c>
      <c r="I65" s="30">
        <v>8</v>
      </c>
      <c r="J65" s="18">
        <v>2</v>
      </c>
    </row>
    <row r="66" spans="1:10" ht="15" customHeight="1" x14ac:dyDescent="0.25">
      <c r="E66" s="32" t="s">
        <v>59</v>
      </c>
      <c r="F66" s="49" t="s">
        <v>68</v>
      </c>
      <c r="G66" s="54">
        <v>9</v>
      </c>
      <c r="H66" s="30">
        <v>1998</v>
      </c>
      <c r="I66" s="30">
        <v>8</v>
      </c>
      <c r="J66" s="18">
        <v>1</v>
      </c>
    </row>
    <row r="67" spans="1:10" ht="15" customHeight="1" x14ac:dyDescent="0.25">
      <c r="E67" s="32" t="s">
        <v>69</v>
      </c>
      <c r="F67" s="49" t="s">
        <v>70</v>
      </c>
      <c r="G67" s="54">
        <v>10</v>
      </c>
      <c r="H67" s="30">
        <v>1998</v>
      </c>
      <c r="I67" s="30">
        <v>8</v>
      </c>
      <c r="J67" s="18">
        <v>1</v>
      </c>
    </row>
    <row r="68" spans="1:10" ht="15" customHeight="1" x14ac:dyDescent="0.25">
      <c r="E68" s="32" t="s">
        <v>71</v>
      </c>
      <c r="F68" s="49" t="s">
        <v>50</v>
      </c>
      <c r="G68" s="54">
        <v>11</v>
      </c>
      <c r="H68" s="30">
        <v>1998</v>
      </c>
      <c r="I68" s="30">
        <v>8</v>
      </c>
      <c r="J68" s="18">
        <v>1</v>
      </c>
    </row>
    <row r="69" spans="1:10" ht="15" customHeight="1" x14ac:dyDescent="0.25">
      <c r="E69" s="32" t="s">
        <v>72</v>
      </c>
      <c r="F69" s="49" t="s">
        <v>50</v>
      </c>
      <c r="G69" s="54">
        <v>12</v>
      </c>
      <c r="H69" s="30">
        <v>1998</v>
      </c>
      <c r="I69" s="30">
        <v>8</v>
      </c>
      <c r="J69" s="18">
        <v>1</v>
      </c>
    </row>
    <row r="70" spans="1:10" ht="15" customHeight="1" x14ac:dyDescent="0.25">
      <c r="E70" s="32" t="s">
        <v>19</v>
      </c>
      <c r="F70" s="49" t="s">
        <v>50</v>
      </c>
      <c r="G70" s="54">
        <v>13</v>
      </c>
      <c r="H70" s="30">
        <v>1998</v>
      </c>
      <c r="I70" s="30">
        <v>8</v>
      </c>
      <c r="J70" s="18">
        <v>1</v>
      </c>
    </row>
    <row r="71" spans="1:10" ht="15" customHeight="1" x14ac:dyDescent="0.25">
      <c r="E71" s="32" t="s">
        <v>73</v>
      </c>
      <c r="F71" s="49" t="s">
        <v>50</v>
      </c>
      <c r="G71" s="54">
        <v>14</v>
      </c>
      <c r="H71" s="30">
        <v>1998</v>
      </c>
      <c r="I71" s="30">
        <v>8</v>
      </c>
      <c r="J71" s="18">
        <v>1</v>
      </c>
    </row>
    <row r="72" spans="1:10" ht="15" customHeight="1" x14ac:dyDescent="0.25">
      <c r="E72" s="32" t="s">
        <v>47</v>
      </c>
      <c r="F72" s="49" t="s">
        <v>50</v>
      </c>
      <c r="G72" s="54">
        <v>15</v>
      </c>
      <c r="H72" s="30">
        <v>1998</v>
      </c>
      <c r="I72" s="30">
        <v>8</v>
      </c>
      <c r="J72" s="18">
        <v>1</v>
      </c>
    </row>
    <row r="73" spans="1:10" ht="15" customHeight="1" thickBot="1" x14ac:dyDescent="0.3">
      <c r="E73" s="33" t="s">
        <v>74</v>
      </c>
      <c r="F73" s="50" t="s">
        <v>75</v>
      </c>
      <c r="G73" s="55">
        <v>16</v>
      </c>
      <c r="H73" s="34">
        <v>1998</v>
      </c>
      <c r="I73" s="34">
        <v>8</v>
      </c>
      <c r="J73" s="36">
        <v>1</v>
      </c>
    </row>
    <row r="74" spans="1:10" ht="15" customHeight="1" thickTop="1" thickBot="1" x14ac:dyDescent="0.3">
      <c r="A74" s="3" t="s">
        <v>62</v>
      </c>
      <c r="C74" s="6" t="s">
        <v>34</v>
      </c>
      <c r="E74" s="301" t="s">
        <v>51</v>
      </c>
      <c r="F74" s="48" t="s">
        <v>50</v>
      </c>
      <c r="G74" s="53">
        <v>1</v>
      </c>
      <c r="H74" s="41">
        <v>1998</v>
      </c>
      <c r="I74" s="41">
        <v>9</v>
      </c>
      <c r="J74" s="42">
        <v>16</v>
      </c>
    </row>
    <row r="75" spans="1:10" ht="15" customHeight="1" thickTop="1" x14ac:dyDescent="0.25">
      <c r="E75" s="302" t="s">
        <v>16</v>
      </c>
      <c r="F75" s="49" t="s">
        <v>46</v>
      </c>
      <c r="G75" s="54">
        <v>2</v>
      </c>
      <c r="H75" s="30">
        <v>1998</v>
      </c>
      <c r="I75" s="30">
        <v>9</v>
      </c>
      <c r="J75" s="18">
        <v>8</v>
      </c>
    </row>
    <row r="76" spans="1:10" ht="15" customHeight="1" x14ac:dyDescent="0.25">
      <c r="E76" s="303" t="s">
        <v>74</v>
      </c>
      <c r="F76" s="49" t="s">
        <v>75</v>
      </c>
      <c r="G76" s="54">
        <v>3</v>
      </c>
      <c r="H76" s="30">
        <v>1998</v>
      </c>
      <c r="I76" s="30">
        <v>9</v>
      </c>
      <c r="J76" s="18">
        <v>4</v>
      </c>
    </row>
    <row r="77" spans="1:10" ht="15" customHeight="1" x14ac:dyDescent="0.25">
      <c r="E77" s="303" t="s">
        <v>41</v>
      </c>
      <c r="F77" s="49" t="s">
        <v>50</v>
      </c>
      <c r="G77" s="54">
        <v>4</v>
      </c>
      <c r="H77" s="30">
        <v>1998</v>
      </c>
      <c r="I77" s="30">
        <v>9</v>
      </c>
      <c r="J77" s="18">
        <v>4</v>
      </c>
    </row>
    <row r="78" spans="1:10" ht="15" customHeight="1" x14ac:dyDescent="0.25">
      <c r="E78" s="85" t="s">
        <v>67</v>
      </c>
      <c r="F78" s="84" t="s">
        <v>76</v>
      </c>
      <c r="G78" s="54">
        <v>5</v>
      </c>
      <c r="H78" s="30">
        <v>1998</v>
      </c>
      <c r="I78" s="30">
        <v>9</v>
      </c>
      <c r="J78" s="18">
        <v>2</v>
      </c>
    </row>
    <row r="79" spans="1:10" ht="15" customHeight="1" x14ac:dyDescent="0.25">
      <c r="E79" s="32" t="s">
        <v>72</v>
      </c>
      <c r="F79" s="49" t="s">
        <v>50</v>
      </c>
      <c r="G79" s="54">
        <v>6</v>
      </c>
      <c r="H79" s="30">
        <v>1998</v>
      </c>
      <c r="I79" s="30">
        <v>9</v>
      </c>
      <c r="J79" s="18">
        <v>2</v>
      </c>
    </row>
    <row r="80" spans="1:10" ht="15" customHeight="1" x14ac:dyDescent="0.25">
      <c r="E80" s="32" t="s">
        <v>35</v>
      </c>
      <c r="F80" s="49" t="s">
        <v>50</v>
      </c>
      <c r="G80" s="54">
        <v>7</v>
      </c>
      <c r="H80" s="30">
        <v>1998</v>
      </c>
      <c r="I80" s="30">
        <v>9</v>
      </c>
      <c r="J80" s="18">
        <v>2</v>
      </c>
    </row>
    <row r="81" spans="1:10" ht="15" customHeight="1" x14ac:dyDescent="0.25">
      <c r="E81" s="85" t="s">
        <v>19</v>
      </c>
      <c r="F81" s="84" t="s">
        <v>50</v>
      </c>
      <c r="G81" s="54">
        <v>8</v>
      </c>
      <c r="H81" s="30">
        <v>1998</v>
      </c>
      <c r="I81" s="30">
        <v>9</v>
      </c>
      <c r="J81" s="18">
        <v>2</v>
      </c>
    </row>
    <row r="82" spans="1:10" ht="15" customHeight="1" x14ac:dyDescent="0.25">
      <c r="E82" s="89" t="s">
        <v>48</v>
      </c>
      <c r="F82" s="90" t="s">
        <v>77</v>
      </c>
      <c r="G82" s="54">
        <v>9</v>
      </c>
      <c r="H82" s="30">
        <v>1998</v>
      </c>
      <c r="I82" s="30">
        <v>9</v>
      </c>
      <c r="J82" s="18">
        <v>1</v>
      </c>
    </row>
    <row r="83" spans="1:10" ht="15" customHeight="1" x14ac:dyDescent="0.25">
      <c r="E83" s="32" t="s">
        <v>59</v>
      </c>
      <c r="F83" s="49" t="s">
        <v>68</v>
      </c>
      <c r="G83" s="54">
        <v>10</v>
      </c>
      <c r="H83" s="30">
        <v>1998</v>
      </c>
      <c r="I83" s="30">
        <v>9</v>
      </c>
      <c r="J83" s="18">
        <v>1</v>
      </c>
    </row>
    <row r="84" spans="1:10" ht="15" customHeight="1" x14ac:dyDescent="0.25">
      <c r="E84" s="32" t="s">
        <v>78</v>
      </c>
      <c r="F84" s="49" t="s">
        <v>13</v>
      </c>
      <c r="G84" s="54">
        <v>11</v>
      </c>
      <c r="H84" s="30">
        <v>1998</v>
      </c>
      <c r="I84" s="30">
        <v>9</v>
      </c>
      <c r="J84" s="18">
        <v>1</v>
      </c>
    </row>
    <row r="85" spans="1:10" ht="15" customHeight="1" x14ac:dyDescent="0.25">
      <c r="E85" s="32" t="s">
        <v>12</v>
      </c>
      <c r="F85" s="49" t="s">
        <v>50</v>
      </c>
      <c r="G85" s="54">
        <v>12</v>
      </c>
      <c r="H85" s="30">
        <v>1998</v>
      </c>
      <c r="I85" s="30">
        <v>9</v>
      </c>
      <c r="J85" s="18">
        <v>1</v>
      </c>
    </row>
    <row r="86" spans="1:10" ht="15" customHeight="1" x14ac:dyDescent="0.25">
      <c r="E86" s="32" t="s">
        <v>55</v>
      </c>
      <c r="F86" s="49" t="s">
        <v>15</v>
      </c>
      <c r="G86" s="54">
        <v>13</v>
      </c>
      <c r="H86" s="30">
        <v>1998</v>
      </c>
      <c r="I86" s="30">
        <v>9</v>
      </c>
      <c r="J86" s="18">
        <v>1</v>
      </c>
    </row>
    <row r="87" spans="1:10" ht="15" customHeight="1" x14ac:dyDescent="0.25">
      <c r="E87" s="32" t="s">
        <v>47</v>
      </c>
      <c r="F87" s="49" t="s">
        <v>50</v>
      </c>
      <c r="G87" s="54">
        <v>14</v>
      </c>
      <c r="H87" s="30">
        <v>1998</v>
      </c>
      <c r="I87" s="30">
        <v>9</v>
      </c>
      <c r="J87" s="18">
        <v>1</v>
      </c>
    </row>
    <row r="88" spans="1:10" ht="15" customHeight="1" x14ac:dyDescent="0.25">
      <c r="E88" s="32" t="s">
        <v>79</v>
      </c>
      <c r="F88" s="49" t="s">
        <v>50</v>
      </c>
      <c r="G88" s="54">
        <v>15</v>
      </c>
      <c r="H88" s="30">
        <v>1998</v>
      </c>
      <c r="I88" s="30">
        <v>9</v>
      </c>
      <c r="J88" s="18">
        <v>1</v>
      </c>
    </row>
    <row r="89" spans="1:10" ht="15" customHeight="1" thickBot="1" x14ac:dyDescent="0.3">
      <c r="E89" s="33" t="s">
        <v>80</v>
      </c>
      <c r="F89" s="50" t="s">
        <v>50</v>
      </c>
      <c r="G89" s="55">
        <v>16</v>
      </c>
      <c r="H89" s="34">
        <v>1998</v>
      </c>
      <c r="I89" s="34">
        <v>9</v>
      </c>
      <c r="J89" s="36">
        <v>1</v>
      </c>
    </row>
    <row r="90" spans="1:10" ht="15" customHeight="1" thickTop="1" thickBot="1" x14ac:dyDescent="0.3">
      <c r="A90" s="3" t="s">
        <v>62</v>
      </c>
      <c r="C90" s="8" t="s">
        <v>61</v>
      </c>
      <c r="E90" s="301" t="s">
        <v>72</v>
      </c>
      <c r="F90" s="49" t="s">
        <v>50</v>
      </c>
      <c r="G90" s="53">
        <v>1</v>
      </c>
      <c r="H90" s="41">
        <v>1998</v>
      </c>
      <c r="I90" s="41">
        <v>14</v>
      </c>
      <c r="J90" s="42">
        <v>16</v>
      </c>
    </row>
    <row r="91" spans="1:10" ht="15" customHeight="1" thickTop="1" x14ac:dyDescent="0.25">
      <c r="E91" s="302" t="s">
        <v>16</v>
      </c>
      <c r="F91" s="49" t="s">
        <v>46</v>
      </c>
      <c r="G91" s="54">
        <v>2</v>
      </c>
      <c r="H91" s="30">
        <v>1998</v>
      </c>
      <c r="I91" s="30">
        <v>14</v>
      </c>
      <c r="J91" s="18">
        <v>8</v>
      </c>
    </row>
    <row r="92" spans="1:10" ht="15" customHeight="1" x14ac:dyDescent="0.25">
      <c r="E92" s="303" t="s">
        <v>35</v>
      </c>
      <c r="F92" s="49" t="s">
        <v>50</v>
      </c>
      <c r="G92" s="54">
        <v>3</v>
      </c>
      <c r="H92" s="30">
        <v>1998</v>
      </c>
      <c r="I92" s="30">
        <v>14</v>
      </c>
      <c r="J92" s="18">
        <v>4</v>
      </c>
    </row>
    <row r="93" spans="1:10" ht="15" customHeight="1" x14ac:dyDescent="0.25">
      <c r="E93" s="303" t="s">
        <v>19</v>
      </c>
      <c r="F93" s="49" t="s">
        <v>50</v>
      </c>
      <c r="G93" s="54">
        <v>4</v>
      </c>
      <c r="H93" s="30">
        <v>1998</v>
      </c>
      <c r="I93" s="30">
        <v>14</v>
      </c>
      <c r="J93" s="18">
        <v>4</v>
      </c>
    </row>
    <row r="94" spans="1:10" ht="15" customHeight="1" x14ac:dyDescent="0.25">
      <c r="E94" s="89" t="s">
        <v>81</v>
      </c>
      <c r="F94" s="49" t="s">
        <v>21</v>
      </c>
      <c r="G94" s="54">
        <v>5</v>
      </c>
      <c r="H94" s="30">
        <v>1998</v>
      </c>
      <c r="I94" s="30">
        <v>14</v>
      </c>
      <c r="J94" s="18">
        <v>2</v>
      </c>
    </row>
    <row r="95" spans="1:10" ht="15" customHeight="1" x14ac:dyDescent="0.25">
      <c r="E95" s="32" t="s">
        <v>12</v>
      </c>
      <c r="F95" s="49" t="s">
        <v>50</v>
      </c>
      <c r="G95" s="54">
        <v>6</v>
      </c>
      <c r="H95" s="30">
        <v>1998</v>
      </c>
      <c r="I95" s="30">
        <v>14</v>
      </c>
      <c r="J95" s="18">
        <v>2</v>
      </c>
    </row>
    <row r="96" spans="1:10" ht="15" customHeight="1" x14ac:dyDescent="0.25">
      <c r="E96" s="32" t="s">
        <v>41</v>
      </c>
      <c r="F96" s="49" t="s">
        <v>50</v>
      </c>
      <c r="G96" s="54">
        <v>7</v>
      </c>
      <c r="H96" s="30">
        <v>1998</v>
      </c>
      <c r="I96" s="30">
        <v>14</v>
      </c>
      <c r="J96" s="18">
        <v>2</v>
      </c>
    </row>
    <row r="97" spans="1:10" ht="15" customHeight="1" thickBot="1" x14ac:dyDescent="0.3">
      <c r="E97" s="33" t="s">
        <v>51</v>
      </c>
      <c r="F97" s="50" t="s">
        <v>50</v>
      </c>
      <c r="G97" s="55">
        <v>8</v>
      </c>
      <c r="H97" s="34">
        <v>1998</v>
      </c>
      <c r="I97" s="34">
        <v>14</v>
      </c>
      <c r="J97" s="36">
        <v>2</v>
      </c>
    </row>
    <row r="98" spans="1:10" ht="15" customHeight="1" thickTop="1" thickBot="1" x14ac:dyDescent="0.3">
      <c r="A98" s="3" t="s">
        <v>82</v>
      </c>
      <c r="C98" s="6" t="s">
        <v>8</v>
      </c>
      <c r="E98" s="301" t="s">
        <v>51</v>
      </c>
      <c r="F98" s="48" t="s">
        <v>50</v>
      </c>
      <c r="G98" s="53">
        <v>1</v>
      </c>
      <c r="H98" s="41">
        <v>1999</v>
      </c>
      <c r="I98" s="41">
        <v>8</v>
      </c>
      <c r="J98" s="42">
        <v>16</v>
      </c>
    </row>
    <row r="99" spans="1:10" ht="15" customHeight="1" thickTop="1" x14ac:dyDescent="0.25">
      <c r="E99" s="302" t="s">
        <v>16</v>
      </c>
      <c r="F99" s="49" t="s">
        <v>46</v>
      </c>
      <c r="G99" s="54">
        <v>2</v>
      </c>
      <c r="H99" s="30">
        <v>1999</v>
      </c>
      <c r="I99" s="30">
        <v>8</v>
      </c>
      <c r="J99" s="18">
        <v>8</v>
      </c>
    </row>
    <row r="100" spans="1:10" ht="15" customHeight="1" x14ac:dyDescent="0.25">
      <c r="E100" s="303" t="s">
        <v>35</v>
      </c>
      <c r="F100" s="49" t="s">
        <v>50</v>
      </c>
      <c r="G100" s="54">
        <v>3</v>
      </c>
      <c r="H100" s="30">
        <v>1999</v>
      </c>
      <c r="I100" s="30">
        <v>8</v>
      </c>
      <c r="J100" s="18">
        <v>4</v>
      </c>
    </row>
    <row r="101" spans="1:10" ht="15" customHeight="1" x14ac:dyDescent="0.25">
      <c r="E101" s="303" t="s">
        <v>83</v>
      </c>
      <c r="F101" s="49" t="s">
        <v>84</v>
      </c>
      <c r="G101" s="54">
        <v>4</v>
      </c>
      <c r="H101" s="30">
        <v>1999</v>
      </c>
      <c r="I101" s="30">
        <v>8</v>
      </c>
      <c r="J101" s="18">
        <v>4</v>
      </c>
    </row>
    <row r="102" spans="1:10" ht="15" customHeight="1" x14ac:dyDescent="0.25">
      <c r="E102" s="89" t="s">
        <v>19</v>
      </c>
      <c r="F102" s="90" t="s">
        <v>50</v>
      </c>
      <c r="G102" s="54">
        <v>5</v>
      </c>
      <c r="H102" s="30">
        <v>1999</v>
      </c>
      <c r="I102" s="30">
        <v>8</v>
      </c>
      <c r="J102" s="18">
        <v>2</v>
      </c>
    </row>
    <row r="103" spans="1:10" ht="15" customHeight="1" x14ac:dyDescent="0.25">
      <c r="E103" s="32" t="s">
        <v>12</v>
      </c>
      <c r="F103" s="49" t="s">
        <v>50</v>
      </c>
      <c r="G103" s="54">
        <v>6</v>
      </c>
      <c r="H103" s="30">
        <v>1999</v>
      </c>
      <c r="I103" s="30">
        <v>8</v>
      </c>
      <c r="J103" s="18">
        <v>2</v>
      </c>
    </row>
    <row r="104" spans="1:10" ht="15" customHeight="1" x14ac:dyDescent="0.25">
      <c r="E104" s="32" t="s">
        <v>41</v>
      </c>
      <c r="F104" s="49" t="s">
        <v>50</v>
      </c>
      <c r="G104" s="54">
        <v>7</v>
      </c>
      <c r="H104" s="30">
        <v>1999</v>
      </c>
      <c r="I104" s="30">
        <v>8</v>
      </c>
      <c r="J104" s="18">
        <v>2</v>
      </c>
    </row>
    <row r="105" spans="1:10" ht="15" customHeight="1" x14ac:dyDescent="0.25">
      <c r="E105" s="89" t="s">
        <v>85</v>
      </c>
      <c r="F105" s="49" t="s">
        <v>86</v>
      </c>
      <c r="G105" s="54">
        <v>8</v>
      </c>
      <c r="H105" s="30">
        <v>1999</v>
      </c>
      <c r="I105" s="30">
        <v>8</v>
      </c>
      <c r="J105" s="18">
        <v>2</v>
      </c>
    </row>
    <row r="106" spans="1:10" ht="15" customHeight="1" x14ac:dyDescent="0.25">
      <c r="E106" s="32" t="s">
        <v>87</v>
      </c>
      <c r="F106" s="49" t="s">
        <v>46</v>
      </c>
      <c r="G106" s="54">
        <v>9</v>
      </c>
      <c r="H106" s="30">
        <v>1999</v>
      </c>
      <c r="I106" s="30">
        <v>8</v>
      </c>
      <c r="J106" s="18">
        <v>1</v>
      </c>
    </row>
    <row r="107" spans="1:10" ht="15" customHeight="1" x14ac:dyDescent="0.25">
      <c r="E107" s="32" t="s">
        <v>88</v>
      </c>
      <c r="F107" s="49" t="s">
        <v>89</v>
      </c>
      <c r="G107" s="54">
        <v>10</v>
      </c>
      <c r="H107" s="30">
        <v>1999</v>
      </c>
      <c r="I107" s="30">
        <v>8</v>
      </c>
      <c r="J107" s="18">
        <v>1</v>
      </c>
    </row>
    <row r="108" spans="1:10" ht="15" customHeight="1" x14ac:dyDescent="0.25">
      <c r="E108" s="89" t="s">
        <v>90</v>
      </c>
      <c r="F108" s="90" t="s">
        <v>91</v>
      </c>
      <c r="G108" s="54">
        <v>11</v>
      </c>
      <c r="H108" s="30">
        <v>1999</v>
      </c>
      <c r="I108" s="30">
        <v>8</v>
      </c>
      <c r="J108" s="18">
        <v>1</v>
      </c>
    </row>
    <row r="109" spans="1:10" ht="15" customHeight="1" x14ac:dyDescent="0.25">
      <c r="E109" s="32" t="s">
        <v>92</v>
      </c>
      <c r="F109" s="49" t="s">
        <v>93</v>
      </c>
      <c r="G109" s="54">
        <v>12</v>
      </c>
      <c r="H109" s="30">
        <v>1999</v>
      </c>
      <c r="I109" s="30">
        <v>8</v>
      </c>
      <c r="J109" s="18">
        <v>1</v>
      </c>
    </row>
    <row r="110" spans="1:10" ht="15" customHeight="1" x14ac:dyDescent="0.25">
      <c r="E110" s="32" t="s">
        <v>67</v>
      </c>
      <c r="F110" s="49" t="s">
        <v>76</v>
      </c>
      <c r="G110" s="54">
        <v>13</v>
      </c>
      <c r="H110" s="30">
        <v>1999</v>
      </c>
      <c r="I110" s="30">
        <v>8</v>
      </c>
      <c r="J110" s="18">
        <v>1</v>
      </c>
    </row>
    <row r="111" spans="1:10" ht="15" customHeight="1" x14ac:dyDescent="0.25">
      <c r="E111" s="32" t="s">
        <v>74</v>
      </c>
      <c r="F111" s="49" t="s">
        <v>75</v>
      </c>
      <c r="G111" s="54">
        <v>14</v>
      </c>
      <c r="H111" s="30">
        <v>1999</v>
      </c>
      <c r="I111" s="30">
        <v>8</v>
      </c>
      <c r="J111" s="18">
        <v>1</v>
      </c>
    </row>
    <row r="112" spans="1:10" ht="15" customHeight="1" x14ac:dyDescent="0.25">
      <c r="E112" s="89" t="s">
        <v>63</v>
      </c>
      <c r="F112" s="90" t="s">
        <v>94</v>
      </c>
      <c r="G112" s="54">
        <v>15</v>
      </c>
      <c r="H112" s="30">
        <v>1999</v>
      </c>
      <c r="I112" s="30">
        <v>8</v>
      </c>
      <c r="J112" s="18">
        <v>1</v>
      </c>
    </row>
    <row r="113" spans="1:10" ht="15" customHeight="1" thickBot="1" x14ac:dyDescent="0.3">
      <c r="E113" s="33" t="s">
        <v>95</v>
      </c>
      <c r="F113" s="50" t="s">
        <v>96</v>
      </c>
      <c r="G113" s="55">
        <v>16</v>
      </c>
      <c r="H113" s="34">
        <v>1999</v>
      </c>
      <c r="I113" s="34">
        <v>8</v>
      </c>
      <c r="J113" s="36">
        <v>1</v>
      </c>
    </row>
    <row r="114" spans="1:10" ht="15" customHeight="1" thickTop="1" thickBot="1" x14ac:dyDescent="0.3">
      <c r="A114" s="3" t="s">
        <v>82</v>
      </c>
      <c r="C114" s="6" t="s">
        <v>34</v>
      </c>
      <c r="E114" s="301" t="s">
        <v>83</v>
      </c>
      <c r="F114" s="48" t="s">
        <v>84</v>
      </c>
      <c r="G114" s="53">
        <v>1</v>
      </c>
      <c r="H114" s="41">
        <v>1999</v>
      </c>
      <c r="I114" s="41">
        <v>9</v>
      </c>
      <c r="J114" s="42">
        <v>16</v>
      </c>
    </row>
    <row r="115" spans="1:10" ht="15" customHeight="1" thickTop="1" x14ac:dyDescent="0.25">
      <c r="E115" s="302" t="s">
        <v>51</v>
      </c>
      <c r="F115" s="49" t="s">
        <v>50</v>
      </c>
      <c r="G115" s="54">
        <v>2</v>
      </c>
      <c r="H115" s="30">
        <v>1999</v>
      </c>
      <c r="I115" s="30">
        <v>9</v>
      </c>
      <c r="J115" s="18">
        <v>8</v>
      </c>
    </row>
    <row r="116" spans="1:10" ht="15" customHeight="1" x14ac:dyDescent="0.25">
      <c r="E116" s="303" t="s">
        <v>12</v>
      </c>
      <c r="F116" s="49" t="s">
        <v>50</v>
      </c>
      <c r="G116" s="54">
        <v>3</v>
      </c>
      <c r="H116" s="30">
        <v>1999</v>
      </c>
      <c r="I116" s="30">
        <v>9</v>
      </c>
      <c r="J116" s="18">
        <v>4</v>
      </c>
    </row>
    <row r="117" spans="1:10" ht="15" customHeight="1" x14ac:dyDescent="0.25">
      <c r="E117" s="303" t="s">
        <v>16</v>
      </c>
      <c r="F117" s="49" t="s">
        <v>46</v>
      </c>
      <c r="G117" s="54">
        <v>4</v>
      </c>
      <c r="H117" s="30">
        <v>1999</v>
      </c>
      <c r="I117" s="30">
        <v>9</v>
      </c>
      <c r="J117" s="18">
        <v>4</v>
      </c>
    </row>
    <row r="118" spans="1:10" ht="15" customHeight="1" x14ac:dyDescent="0.25">
      <c r="E118" s="32" t="s">
        <v>41</v>
      </c>
      <c r="F118" s="49" t="s">
        <v>50</v>
      </c>
      <c r="G118" s="54">
        <v>5</v>
      </c>
      <c r="H118" s="30">
        <v>1999</v>
      </c>
      <c r="I118" s="30">
        <v>9</v>
      </c>
      <c r="J118" s="18">
        <v>2</v>
      </c>
    </row>
    <row r="119" spans="1:10" ht="15" customHeight="1" x14ac:dyDescent="0.25">
      <c r="E119" s="89" t="s">
        <v>19</v>
      </c>
      <c r="F119" s="90" t="s">
        <v>50</v>
      </c>
      <c r="G119" s="54">
        <v>6</v>
      </c>
      <c r="H119" s="30">
        <v>1999</v>
      </c>
      <c r="I119" s="30">
        <v>9</v>
      </c>
      <c r="J119" s="18">
        <v>2</v>
      </c>
    </row>
    <row r="120" spans="1:10" ht="15" customHeight="1" x14ac:dyDescent="0.25">
      <c r="E120" s="32" t="s">
        <v>92</v>
      </c>
      <c r="F120" s="49" t="s">
        <v>93</v>
      </c>
      <c r="G120" s="54">
        <v>7</v>
      </c>
      <c r="H120" s="30">
        <v>1999</v>
      </c>
      <c r="I120" s="30">
        <v>9</v>
      </c>
      <c r="J120" s="18">
        <v>2</v>
      </c>
    </row>
    <row r="121" spans="1:10" ht="15" customHeight="1" x14ac:dyDescent="0.25">
      <c r="E121" s="32" t="s">
        <v>71</v>
      </c>
      <c r="F121" s="49" t="s">
        <v>50</v>
      </c>
      <c r="G121" s="54">
        <v>8</v>
      </c>
      <c r="H121" s="30">
        <v>1999</v>
      </c>
      <c r="I121" s="30">
        <v>9</v>
      </c>
      <c r="J121" s="18">
        <v>2</v>
      </c>
    </row>
    <row r="122" spans="1:10" ht="15" customHeight="1" x14ac:dyDescent="0.25">
      <c r="E122" s="89" t="s">
        <v>65</v>
      </c>
      <c r="F122" s="90" t="s">
        <v>66</v>
      </c>
      <c r="G122" s="54">
        <v>9</v>
      </c>
      <c r="H122" s="30">
        <v>1999</v>
      </c>
      <c r="I122" s="30">
        <v>9</v>
      </c>
      <c r="J122" s="18">
        <v>1</v>
      </c>
    </row>
    <row r="123" spans="1:10" ht="15" customHeight="1" x14ac:dyDescent="0.25">
      <c r="E123" s="32" t="s">
        <v>78</v>
      </c>
      <c r="F123" s="49" t="s">
        <v>13</v>
      </c>
      <c r="G123" s="54">
        <v>10</v>
      </c>
      <c r="H123" s="30">
        <v>1999</v>
      </c>
      <c r="I123" s="30">
        <v>9</v>
      </c>
      <c r="J123" s="18">
        <v>1</v>
      </c>
    </row>
    <row r="124" spans="1:10" ht="15" customHeight="1" x14ac:dyDescent="0.25">
      <c r="E124" s="32" t="s">
        <v>97</v>
      </c>
      <c r="F124" s="49" t="s">
        <v>98</v>
      </c>
      <c r="G124" s="54">
        <v>11</v>
      </c>
      <c r="H124" s="30">
        <v>1999</v>
      </c>
      <c r="I124" s="30">
        <v>9</v>
      </c>
      <c r="J124" s="18">
        <v>1</v>
      </c>
    </row>
    <row r="125" spans="1:10" ht="15" customHeight="1" x14ac:dyDescent="0.25">
      <c r="E125" s="32" t="s">
        <v>35</v>
      </c>
      <c r="F125" s="49" t="s">
        <v>50</v>
      </c>
      <c r="G125" s="54">
        <v>12</v>
      </c>
      <c r="H125" s="30">
        <v>1999</v>
      </c>
      <c r="I125" s="30">
        <v>9</v>
      </c>
      <c r="J125" s="18">
        <v>1</v>
      </c>
    </row>
    <row r="126" spans="1:10" ht="15" customHeight="1" x14ac:dyDescent="0.25">
      <c r="E126" s="32" t="s">
        <v>59</v>
      </c>
      <c r="F126" s="49" t="s">
        <v>68</v>
      </c>
      <c r="G126" s="54">
        <v>13</v>
      </c>
      <c r="H126" s="30">
        <v>1999</v>
      </c>
      <c r="I126" s="30">
        <v>9</v>
      </c>
      <c r="J126" s="18">
        <v>1</v>
      </c>
    </row>
    <row r="127" spans="1:10" ht="15" customHeight="1" x14ac:dyDescent="0.25">
      <c r="E127" s="32" t="s">
        <v>99</v>
      </c>
      <c r="F127" s="49" t="s">
        <v>50</v>
      </c>
      <c r="G127" s="54">
        <v>14</v>
      </c>
      <c r="H127" s="30">
        <v>1999</v>
      </c>
      <c r="I127" s="30">
        <v>9</v>
      </c>
      <c r="J127" s="18">
        <v>1</v>
      </c>
    </row>
    <row r="128" spans="1:10" ht="15" customHeight="1" x14ac:dyDescent="0.25">
      <c r="E128" s="32" t="s">
        <v>80</v>
      </c>
      <c r="F128" s="49" t="s">
        <v>50</v>
      </c>
      <c r="G128" s="54">
        <v>15</v>
      </c>
      <c r="H128" s="30">
        <v>1999</v>
      </c>
      <c r="I128" s="30">
        <v>9</v>
      </c>
      <c r="J128" s="18">
        <v>1</v>
      </c>
    </row>
    <row r="129" spans="1:10" ht="15" customHeight="1" thickBot="1" x14ac:dyDescent="0.3">
      <c r="E129" s="33" t="s">
        <v>55</v>
      </c>
      <c r="F129" s="50" t="s">
        <v>15</v>
      </c>
      <c r="G129" s="55">
        <v>16</v>
      </c>
      <c r="H129" s="34">
        <v>1999</v>
      </c>
      <c r="I129" s="34">
        <v>9</v>
      </c>
      <c r="J129" s="36">
        <v>1</v>
      </c>
    </row>
    <row r="130" spans="1:10" ht="15" customHeight="1" thickTop="1" thickBot="1" x14ac:dyDescent="0.3">
      <c r="A130" s="3" t="s">
        <v>82</v>
      </c>
      <c r="C130" s="8" t="s">
        <v>61</v>
      </c>
      <c r="E130" s="301" t="s">
        <v>51</v>
      </c>
      <c r="F130" s="48" t="s">
        <v>50</v>
      </c>
      <c r="G130" s="53">
        <v>1</v>
      </c>
      <c r="H130" s="41">
        <v>1999</v>
      </c>
      <c r="I130" s="41">
        <v>14</v>
      </c>
      <c r="J130" s="42">
        <v>16</v>
      </c>
    </row>
    <row r="131" spans="1:10" ht="15" customHeight="1" thickTop="1" x14ac:dyDescent="0.25">
      <c r="E131" s="302" t="s">
        <v>19</v>
      </c>
      <c r="F131" s="90" t="s">
        <v>91</v>
      </c>
      <c r="G131" s="54">
        <v>2</v>
      </c>
      <c r="H131" s="30">
        <v>1999</v>
      </c>
      <c r="I131" s="30">
        <v>14</v>
      </c>
      <c r="J131" s="18">
        <v>8</v>
      </c>
    </row>
    <row r="132" spans="1:10" ht="15" customHeight="1" x14ac:dyDescent="0.25">
      <c r="E132" s="303" t="s">
        <v>41</v>
      </c>
      <c r="F132" s="49" t="s">
        <v>50</v>
      </c>
      <c r="G132" s="54">
        <v>3</v>
      </c>
      <c r="H132" s="30">
        <v>1999</v>
      </c>
      <c r="I132" s="30">
        <v>14</v>
      </c>
      <c r="J132" s="18">
        <v>4</v>
      </c>
    </row>
    <row r="133" spans="1:10" ht="15" customHeight="1" x14ac:dyDescent="0.25">
      <c r="E133" s="303" t="s">
        <v>16</v>
      </c>
      <c r="F133" s="49" t="s">
        <v>46</v>
      </c>
      <c r="G133" s="54">
        <v>4</v>
      </c>
      <c r="H133" s="30">
        <v>1999</v>
      </c>
      <c r="I133" s="30">
        <v>14</v>
      </c>
      <c r="J133" s="18">
        <v>4</v>
      </c>
    </row>
    <row r="134" spans="1:10" ht="15" customHeight="1" x14ac:dyDescent="0.25">
      <c r="E134" s="89" t="s">
        <v>81</v>
      </c>
      <c r="F134" s="90" t="s">
        <v>21</v>
      </c>
      <c r="G134" s="54">
        <v>5</v>
      </c>
      <c r="H134" s="30">
        <v>1999</v>
      </c>
      <c r="I134" s="30">
        <v>14</v>
      </c>
      <c r="J134" s="18">
        <v>2</v>
      </c>
    </row>
    <row r="135" spans="1:10" ht="15" customHeight="1" x14ac:dyDescent="0.25">
      <c r="E135" s="32" t="s">
        <v>83</v>
      </c>
      <c r="F135" s="49" t="s">
        <v>50</v>
      </c>
      <c r="G135" s="54">
        <v>6</v>
      </c>
      <c r="H135" s="30">
        <v>1999</v>
      </c>
      <c r="I135" s="30">
        <v>14</v>
      </c>
      <c r="J135" s="18">
        <v>2</v>
      </c>
    </row>
    <row r="136" spans="1:10" ht="15" customHeight="1" x14ac:dyDescent="0.25">
      <c r="E136" s="32" t="s">
        <v>12</v>
      </c>
      <c r="F136" s="49" t="s">
        <v>50</v>
      </c>
      <c r="G136" s="54">
        <v>7</v>
      </c>
      <c r="H136" s="30">
        <v>1999</v>
      </c>
      <c r="I136" s="30">
        <v>14</v>
      </c>
      <c r="J136" s="18">
        <v>2</v>
      </c>
    </row>
    <row r="137" spans="1:10" ht="15" customHeight="1" thickBot="1" x14ac:dyDescent="0.3">
      <c r="E137" s="33" t="s">
        <v>35</v>
      </c>
      <c r="F137" s="50" t="s">
        <v>50</v>
      </c>
      <c r="G137" s="55">
        <v>8</v>
      </c>
      <c r="H137" s="34">
        <v>1999</v>
      </c>
      <c r="I137" s="34">
        <v>14</v>
      </c>
      <c r="J137" s="36">
        <v>2</v>
      </c>
    </row>
    <row r="138" spans="1:10" ht="15" customHeight="1" thickTop="1" thickBot="1" x14ac:dyDescent="0.3">
      <c r="A138" s="3" t="s">
        <v>100</v>
      </c>
      <c r="C138" s="6" t="s">
        <v>8</v>
      </c>
      <c r="E138" s="301" t="s">
        <v>83</v>
      </c>
      <c r="F138" s="48" t="s">
        <v>50</v>
      </c>
      <c r="G138" s="53">
        <v>1</v>
      </c>
      <c r="H138" s="41">
        <v>2000</v>
      </c>
      <c r="I138" s="41">
        <v>8</v>
      </c>
      <c r="J138" s="42">
        <v>16</v>
      </c>
    </row>
    <row r="139" spans="1:10" ht="15" customHeight="1" thickTop="1" x14ac:dyDescent="0.25">
      <c r="E139" s="302" t="s">
        <v>51</v>
      </c>
      <c r="F139" s="49" t="s">
        <v>50</v>
      </c>
      <c r="G139" s="54">
        <v>2</v>
      </c>
      <c r="H139" s="30">
        <v>2000</v>
      </c>
      <c r="I139" s="30">
        <v>8</v>
      </c>
      <c r="J139" s="18">
        <v>8</v>
      </c>
    </row>
    <row r="140" spans="1:10" ht="15" customHeight="1" x14ac:dyDescent="0.25">
      <c r="E140" s="303" t="s">
        <v>101</v>
      </c>
      <c r="F140" s="49" t="s">
        <v>102</v>
      </c>
      <c r="G140" s="54">
        <v>3</v>
      </c>
      <c r="H140" s="30">
        <v>2000</v>
      </c>
      <c r="I140" s="30">
        <v>8</v>
      </c>
      <c r="J140" s="18">
        <v>4</v>
      </c>
    </row>
    <row r="141" spans="1:10" ht="15" customHeight="1" x14ac:dyDescent="0.25">
      <c r="E141" s="303" t="s">
        <v>19</v>
      </c>
      <c r="F141" s="90" t="s">
        <v>91</v>
      </c>
      <c r="G141" s="54">
        <v>4</v>
      </c>
      <c r="H141" s="30">
        <v>2000</v>
      </c>
      <c r="I141" s="30">
        <v>8</v>
      </c>
      <c r="J141" s="18">
        <v>4</v>
      </c>
    </row>
    <row r="142" spans="1:10" ht="15" customHeight="1" x14ac:dyDescent="0.25">
      <c r="E142" s="89" t="s">
        <v>103</v>
      </c>
      <c r="F142" s="90" t="s">
        <v>64</v>
      </c>
      <c r="G142" s="54">
        <v>5</v>
      </c>
      <c r="H142" s="30">
        <v>2000</v>
      </c>
      <c r="I142" s="30">
        <v>8</v>
      </c>
      <c r="J142" s="18">
        <v>2</v>
      </c>
    </row>
    <row r="143" spans="1:10" ht="15" customHeight="1" x14ac:dyDescent="0.25">
      <c r="E143" s="32" t="s">
        <v>41</v>
      </c>
      <c r="F143" s="49" t="s">
        <v>50</v>
      </c>
      <c r="G143" s="54">
        <v>6</v>
      </c>
      <c r="H143" s="30">
        <v>2000</v>
      </c>
      <c r="I143" s="30">
        <v>8</v>
      </c>
      <c r="J143" s="18">
        <v>2</v>
      </c>
    </row>
    <row r="144" spans="1:10" ht="15" customHeight="1" x14ac:dyDescent="0.25">
      <c r="E144" s="32" t="s">
        <v>88</v>
      </c>
      <c r="F144" s="49" t="s">
        <v>89</v>
      </c>
      <c r="G144" s="54">
        <v>7</v>
      </c>
      <c r="H144" s="30">
        <v>2000</v>
      </c>
      <c r="I144" s="30">
        <v>8</v>
      </c>
      <c r="J144" s="18">
        <v>2</v>
      </c>
    </row>
    <row r="145" spans="1:10" ht="15" customHeight="1" x14ac:dyDescent="0.25">
      <c r="E145" s="32" t="s">
        <v>74</v>
      </c>
      <c r="F145" s="49" t="s">
        <v>75</v>
      </c>
      <c r="G145" s="54">
        <v>8</v>
      </c>
      <c r="H145" s="30">
        <v>2000</v>
      </c>
      <c r="I145" s="30">
        <v>8</v>
      </c>
      <c r="J145" s="18">
        <v>2</v>
      </c>
    </row>
    <row r="146" spans="1:10" ht="15" customHeight="1" x14ac:dyDescent="0.25">
      <c r="E146" s="32" t="s">
        <v>35</v>
      </c>
      <c r="F146" s="49" t="s">
        <v>50</v>
      </c>
      <c r="G146" s="54">
        <v>9</v>
      </c>
      <c r="H146" s="30">
        <v>2000</v>
      </c>
      <c r="I146" s="30">
        <v>8</v>
      </c>
      <c r="J146" s="18">
        <v>1</v>
      </c>
    </row>
    <row r="147" spans="1:10" ht="15" customHeight="1" x14ac:dyDescent="0.25">
      <c r="E147" s="32" t="s">
        <v>104</v>
      </c>
      <c r="F147" s="49" t="s">
        <v>68</v>
      </c>
      <c r="G147" s="54">
        <v>10</v>
      </c>
      <c r="H147" s="30">
        <v>2000</v>
      </c>
      <c r="I147" s="30">
        <v>8</v>
      </c>
      <c r="J147" s="18">
        <v>1</v>
      </c>
    </row>
    <row r="148" spans="1:10" ht="15" customHeight="1" x14ac:dyDescent="0.25">
      <c r="E148" s="32" t="s">
        <v>16</v>
      </c>
      <c r="F148" s="49" t="s">
        <v>46</v>
      </c>
      <c r="G148" s="54">
        <v>11</v>
      </c>
      <c r="H148" s="30">
        <v>2000</v>
      </c>
      <c r="I148" s="30">
        <v>8</v>
      </c>
      <c r="J148" s="18">
        <v>1</v>
      </c>
    </row>
    <row r="149" spans="1:10" ht="15" customHeight="1" x14ac:dyDescent="0.25">
      <c r="E149" s="32" t="s">
        <v>12</v>
      </c>
      <c r="F149" s="49" t="s">
        <v>50</v>
      </c>
      <c r="G149" s="54">
        <v>12</v>
      </c>
      <c r="H149" s="30">
        <v>2000</v>
      </c>
      <c r="I149" s="30">
        <v>8</v>
      </c>
      <c r="J149" s="18">
        <v>1</v>
      </c>
    </row>
    <row r="150" spans="1:10" ht="15" customHeight="1" x14ac:dyDescent="0.25">
      <c r="E150" s="32" t="s">
        <v>105</v>
      </c>
      <c r="F150" s="49" t="s">
        <v>54</v>
      </c>
      <c r="G150" s="54">
        <v>13</v>
      </c>
      <c r="H150" s="30">
        <v>2000</v>
      </c>
      <c r="I150" s="30">
        <v>8</v>
      </c>
      <c r="J150" s="18">
        <v>1</v>
      </c>
    </row>
    <row r="151" spans="1:10" ht="15" customHeight="1" x14ac:dyDescent="0.25">
      <c r="E151" s="89" t="s">
        <v>106</v>
      </c>
      <c r="F151" s="90" t="s">
        <v>107</v>
      </c>
      <c r="G151" s="54">
        <v>14</v>
      </c>
      <c r="H151" s="30">
        <v>2000</v>
      </c>
      <c r="I151" s="30">
        <v>8</v>
      </c>
      <c r="J151" s="18">
        <v>1</v>
      </c>
    </row>
    <row r="152" spans="1:10" ht="15" customHeight="1" x14ac:dyDescent="0.25">
      <c r="E152" s="32" t="s">
        <v>108</v>
      </c>
      <c r="F152" s="49" t="s">
        <v>15</v>
      </c>
      <c r="G152" s="54">
        <v>15</v>
      </c>
      <c r="H152" s="30">
        <v>2000</v>
      </c>
      <c r="I152" s="30">
        <v>8</v>
      </c>
      <c r="J152" s="18">
        <v>1</v>
      </c>
    </row>
    <row r="153" spans="1:10" ht="15" customHeight="1" thickBot="1" x14ac:dyDescent="0.3">
      <c r="E153" s="33" t="s">
        <v>109</v>
      </c>
      <c r="F153" s="50" t="s">
        <v>50</v>
      </c>
      <c r="G153" s="55">
        <v>16</v>
      </c>
      <c r="H153" s="34">
        <v>2000</v>
      </c>
      <c r="I153" s="34">
        <v>8</v>
      </c>
      <c r="J153" s="36">
        <v>1</v>
      </c>
    </row>
    <row r="154" spans="1:10" ht="15" customHeight="1" thickTop="1" thickBot="1" x14ac:dyDescent="0.3">
      <c r="A154" s="3" t="s">
        <v>100</v>
      </c>
      <c r="C154" s="6" t="s">
        <v>34</v>
      </c>
      <c r="E154" s="301" t="s">
        <v>51</v>
      </c>
      <c r="F154" s="48" t="s">
        <v>50</v>
      </c>
      <c r="G154" s="53">
        <v>1</v>
      </c>
      <c r="H154" s="41">
        <v>2000</v>
      </c>
      <c r="I154" s="41">
        <v>9</v>
      </c>
      <c r="J154" s="42">
        <v>16</v>
      </c>
    </row>
    <row r="155" spans="1:10" ht="15" customHeight="1" thickTop="1" x14ac:dyDescent="0.25">
      <c r="E155" s="302" t="s">
        <v>83</v>
      </c>
      <c r="F155" s="49" t="s">
        <v>50</v>
      </c>
      <c r="G155" s="54">
        <v>2</v>
      </c>
      <c r="H155" s="30">
        <v>2000</v>
      </c>
      <c r="I155" s="30">
        <v>9</v>
      </c>
      <c r="J155" s="18">
        <v>8</v>
      </c>
    </row>
    <row r="156" spans="1:10" ht="15" customHeight="1" x14ac:dyDescent="0.25">
      <c r="E156" s="303" t="s">
        <v>35</v>
      </c>
      <c r="F156" s="49" t="s">
        <v>50</v>
      </c>
      <c r="G156" s="54">
        <v>3</v>
      </c>
      <c r="H156" s="30">
        <v>2000</v>
      </c>
      <c r="I156" s="30">
        <v>9</v>
      </c>
      <c r="J156" s="18">
        <v>4</v>
      </c>
    </row>
    <row r="157" spans="1:10" ht="15" customHeight="1" x14ac:dyDescent="0.25">
      <c r="E157" s="303" t="s">
        <v>67</v>
      </c>
      <c r="F157" s="90" t="s">
        <v>76</v>
      </c>
      <c r="G157" s="54">
        <v>4</v>
      </c>
      <c r="H157" s="30">
        <v>2000</v>
      </c>
      <c r="I157" s="30">
        <v>9</v>
      </c>
      <c r="J157" s="18">
        <v>4</v>
      </c>
    </row>
    <row r="158" spans="1:10" ht="15" customHeight="1" x14ac:dyDescent="0.25">
      <c r="E158" s="32" t="s">
        <v>41</v>
      </c>
      <c r="F158" s="49" t="s">
        <v>50</v>
      </c>
      <c r="G158" s="54">
        <v>5</v>
      </c>
      <c r="H158" s="30">
        <v>2000</v>
      </c>
      <c r="I158" s="30">
        <v>9</v>
      </c>
      <c r="J158" s="18">
        <v>2</v>
      </c>
    </row>
    <row r="159" spans="1:10" ht="15" customHeight="1" x14ac:dyDescent="0.25">
      <c r="E159" s="32" t="s">
        <v>88</v>
      </c>
      <c r="F159" s="49" t="s">
        <v>89</v>
      </c>
      <c r="G159" s="54">
        <v>6</v>
      </c>
      <c r="H159" s="30">
        <v>2000</v>
      </c>
      <c r="I159" s="30">
        <v>9</v>
      </c>
      <c r="J159" s="18">
        <v>2</v>
      </c>
    </row>
    <row r="160" spans="1:10" ht="15" customHeight="1" x14ac:dyDescent="0.25">
      <c r="E160" s="32" t="s">
        <v>12</v>
      </c>
      <c r="F160" s="49" t="s">
        <v>50</v>
      </c>
      <c r="G160" s="54">
        <v>7</v>
      </c>
      <c r="H160" s="30">
        <v>2000</v>
      </c>
      <c r="I160" s="30">
        <v>9</v>
      </c>
      <c r="J160" s="18">
        <v>2</v>
      </c>
    </row>
    <row r="161" spans="1:10" ht="15" customHeight="1" x14ac:dyDescent="0.25">
      <c r="E161" s="89" t="s">
        <v>110</v>
      </c>
      <c r="F161" s="90" t="s">
        <v>91</v>
      </c>
      <c r="G161" s="54">
        <v>8</v>
      </c>
      <c r="H161" s="30">
        <v>2000</v>
      </c>
      <c r="I161" s="30">
        <v>9</v>
      </c>
      <c r="J161" s="18">
        <v>2</v>
      </c>
    </row>
    <row r="162" spans="1:10" ht="15" customHeight="1" x14ac:dyDescent="0.25">
      <c r="E162" s="32" t="s">
        <v>26</v>
      </c>
      <c r="F162" s="49" t="s">
        <v>68</v>
      </c>
      <c r="G162" s="54">
        <v>9</v>
      </c>
      <c r="H162" s="30">
        <v>2000</v>
      </c>
      <c r="I162" s="30">
        <v>9</v>
      </c>
      <c r="J162" s="18">
        <v>1</v>
      </c>
    </row>
    <row r="163" spans="1:10" ht="15" customHeight="1" x14ac:dyDescent="0.25">
      <c r="E163" s="32" t="s">
        <v>78</v>
      </c>
      <c r="F163" s="49" t="s">
        <v>13</v>
      </c>
      <c r="G163" s="54">
        <v>10</v>
      </c>
      <c r="H163" s="30">
        <v>2000</v>
      </c>
      <c r="I163" s="30">
        <v>9</v>
      </c>
      <c r="J163" s="18">
        <v>1</v>
      </c>
    </row>
    <row r="164" spans="1:10" ht="15" customHeight="1" x14ac:dyDescent="0.25">
      <c r="E164" s="89" t="s">
        <v>19</v>
      </c>
      <c r="F164" s="90" t="s">
        <v>91</v>
      </c>
      <c r="G164" s="54">
        <v>11</v>
      </c>
      <c r="H164" s="30">
        <v>2000</v>
      </c>
      <c r="I164" s="30">
        <v>9</v>
      </c>
      <c r="J164" s="18">
        <v>1</v>
      </c>
    </row>
    <row r="165" spans="1:10" ht="15" customHeight="1" x14ac:dyDescent="0.25">
      <c r="E165" s="32" t="s">
        <v>16</v>
      </c>
      <c r="F165" s="49" t="s">
        <v>46</v>
      </c>
      <c r="G165" s="54">
        <v>12</v>
      </c>
      <c r="H165" s="30">
        <v>2000</v>
      </c>
      <c r="I165" s="30">
        <v>9</v>
      </c>
      <c r="J165" s="18">
        <v>1</v>
      </c>
    </row>
    <row r="166" spans="1:10" ht="15" customHeight="1" x14ac:dyDescent="0.25">
      <c r="E166" s="89" t="s">
        <v>90</v>
      </c>
      <c r="F166" s="90" t="s">
        <v>91</v>
      </c>
      <c r="G166" s="54">
        <v>13</v>
      </c>
      <c r="H166" s="30">
        <v>2000</v>
      </c>
      <c r="I166" s="30">
        <v>9</v>
      </c>
      <c r="J166" s="18">
        <v>1</v>
      </c>
    </row>
    <row r="167" spans="1:10" ht="15" customHeight="1" x14ac:dyDescent="0.25">
      <c r="E167" s="32" t="s">
        <v>74</v>
      </c>
      <c r="F167" s="49" t="s">
        <v>75</v>
      </c>
      <c r="G167" s="54">
        <v>14</v>
      </c>
      <c r="H167" s="30">
        <v>2000</v>
      </c>
      <c r="I167" s="30">
        <v>9</v>
      </c>
      <c r="J167" s="18">
        <v>1</v>
      </c>
    </row>
    <row r="168" spans="1:10" ht="15" customHeight="1" x14ac:dyDescent="0.25">
      <c r="E168" s="32" t="s">
        <v>111</v>
      </c>
      <c r="F168" s="49" t="s">
        <v>68</v>
      </c>
      <c r="G168" s="54">
        <v>15</v>
      </c>
      <c r="H168" s="30">
        <v>2000</v>
      </c>
      <c r="I168" s="30">
        <v>9</v>
      </c>
      <c r="J168" s="18">
        <v>1</v>
      </c>
    </row>
    <row r="169" spans="1:10" ht="15" customHeight="1" thickBot="1" x14ac:dyDescent="0.3">
      <c r="E169" s="33" t="s">
        <v>112</v>
      </c>
      <c r="F169" s="50" t="s">
        <v>113</v>
      </c>
      <c r="G169" s="55">
        <v>16</v>
      </c>
      <c r="H169" s="34">
        <v>2000</v>
      </c>
      <c r="I169" s="34">
        <v>9</v>
      </c>
      <c r="J169" s="36">
        <v>1</v>
      </c>
    </row>
    <row r="170" spans="1:10" ht="15" customHeight="1" thickTop="1" thickBot="1" x14ac:dyDescent="0.3">
      <c r="A170" s="3" t="s">
        <v>100</v>
      </c>
      <c r="C170" s="8" t="s">
        <v>61</v>
      </c>
      <c r="E170" s="301" t="s">
        <v>51</v>
      </c>
      <c r="F170" s="48" t="s">
        <v>50</v>
      </c>
      <c r="G170" s="53">
        <v>1</v>
      </c>
      <c r="H170" s="41">
        <v>2000</v>
      </c>
      <c r="I170" s="41">
        <v>14</v>
      </c>
      <c r="J170" s="42">
        <v>16</v>
      </c>
    </row>
    <row r="171" spans="1:10" ht="15" customHeight="1" thickTop="1" x14ac:dyDescent="0.25">
      <c r="E171" s="302" t="s">
        <v>83</v>
      </c>
      <c r="F171" s="49" t="s">
        <v>50</v>
      </c>
      <c r="G171" s="54">
        <v>2</v>
      </c>
      <c r="H171" s="30">
        <v>2000</v>
      </c>
      <c r="I171" s="30">
        <v>14</v>
      </c>
      <c r="J171" s="18">
        <v>8</v>
      </c>
    </row>
    <row r="172" spans="1:10" ht="15" customHeight="1" x14ac:dyDescent="0.25">
      <c r="E172" s="303" t="s">
        <v>35</v>
      </c>
      <c r="F172" s="49" t="s">
        <v>50</v>
      </c>
      <c r="G172" s="54">
        <v>3</v>
      </c>
      <c r="H172" s="30">
        <v>2000</v>
      </c>
      <c r="I172" s="30">
        <v>14</v>
      </c>
      <c r="J172" s="18">
        <v>4</v>
      </c>
    </row>
    <row r="173" spans="1:10" ht="15" customHeight="1" x14ac:dyDescent="0.25">
      <c r="E173" s="303" t="s">
        <v>19</v>
      </c>
      <c r="F173" s="90" t="s">
        <v>91</v>
      </c>
      <c r="G173" s="54">
        <v>4</v>
      </c>
      <c r="H173" s="30">
        <v>2000</v>
      </c>
      <c r="I173" s="30">
        <v>14</v>
      </c>
      <c r="J173" s="18">
        <v>4</v>
      </c>
    </row>
    <row r="174" spans="1:10" ht="15" customHeight="1" x14ac:dyDescent="0.25">
      <c r="E174" s="89" t="s">
        <v>63</v>
      </c>
      <c r="F174" s="90" t="s">
        <v>64</v>
      </c>
      <c r="G174" s="54">
        <v>5</v>
      </c>
      <c r="H174" s="30">
        <v>2000</v>
      </c>
      <c r="I174" s="30">
        <v>14</v>
      </c>
      <c r="J174" s="18">
        <v>2</v>
      </c>
    </row>
    <row r="175" spans="1:10" ht="15" customHeight="1" x14ac:dyDescent="0.25">
      <c r="E175" s="32" t="s">
        <v>16</v>
      </c>
      <c r="F175" s="49" t="s">
        <v>46</v>
      </c>
      <c r="G175" s="54">
        <v>6</v>
      </c>
      <c r="H175" s="30">
        <v>2000</v>
      </c>
      <c r="I175" s="30">
        <v>14</v>
      </c>
      <c r="J175" s="18">
        <v>2</v>
      </c>
    </row>
    <row r="176" spans="1:10" ht="15" customHeight="1" x14ac:dyDescent="0.25">
      <c r="E176" s="32" t="s">
        <v>12</v>
      </c>
      <c r="F176" s="49" t="s">
        <v>50</v>
      </c>
      <c r="G176" s="54">
        <v>7</v>
      </c>
      <c r="H176" s="30">
        <v>2000</v>
      </c>
      <c r="I176" s="30">
        <v>14</v>
      </c>
      <c r="J176" s="18">
        <v>2</v>
      </c>
    </row>
    <row r="177" spans="1:10" ht="15" customHeight="1" thickBot="1" x14ac:dyDescent="0.3">
      <c r="E177" s="33" t="s">
        <v>41</v>
      </c>
      <c r="F177" s="50" t="s">
        <v>50</v>
      </c>
      <c r="G177" s="55">
        <v>8</v>
      </c>
      <c r="H177" s="34">
        <v>2000</v>
      </c>
      <c r="I177" s="34">
        <v>14</v>
      </c>
      <c r="J177" s="36">
        <v>2</v>
      </c>
    </row>
    <row r="178" spans="1:10" ht="15" customHeight="1" thickTop="1" thickBot="1" x14ac:dyDescent="0.3">
      <c r="A178" s="3" t="s">
        <v>114</v>
      </c>
      <c r="C178" s="6" t="s">
        <v>8</v>
      </c>
      <c r="E178" s="301" t="s">
        <v>51</v>
      </c>
      <c r="F178" s="48" t="s">
        <v>50</v>
      </c>
      <c r="G178" s="53">
        <v>1</v>
      </c>
      <c r="H178" s="41">
        <v>2001</v>
      </c>
      <c r="I178" s="41">
        <v>8</v>
      </c>
      <c r="J178" s="42">
        <v>16</v>
      </c>
    </row>
    <row r="179" spans="1:10" ht="15" customHeight="1" thickTop="1" x14ac:dyDescent="0.25">
      <c r="E179" s="302" t="s">
        <v>35</v>
      </c>
      <c r="F179" s="49" t="s">
        <v>50</v>
      </c>
      <c r="G179" s="54">
        <v>2</v>
      </c>
      <c r="H179" s="30">
        <v>2001</v>
      </c>
      <c r="I179" s="30">
        <v>8</v>
      </c>
      <c r="J179" s="18">
        <v>8</v>
      </c>
    </row>
    <row r="180" spans="1:10" ht="15" customHeight="1" x14ac:dyDescent="0.25">
      <c r="E180" s="303" t="s">
        <v>88</v>
      </c>
      <c r="F180" s="49" t="s">
        <v>89</v>
      </c>
      <c r="G180" s="54">
        <v>3</v>
      </c>
      <c r="H180" s="30">
        <v>2001</v>
      </c>
      <c r="I180" s="30">
        <v>8</v>
      </c>
      <c r="J180" s="18">
        <v>4</v>
      </c>
    </row>
    <row r="181" spans="1:10" ht="15" customHeight="1" x14ac:dyDescent="0.25">
      <c r="E181" s="303" t="s">
        <v>41</v>
      </c>
      <c r="F181" s="49" t="s">
        <v>50</v>
      </c>
      <c r="G181" s="54">
        <v>4</v>
      </c>
      <c r="H181" s="30">
        <v>2001</v>
      </c>
      <c r="I181" s="30">
        <v>8</v>
      </c>
      <c r="J181" s="18">
        <v>4</v>
      </c>
    </row>
    <row r="182" spans="1:10" ht="15" customHeight="1" x14ac:dyDescent="0.25">
      <c r="E182" s="32" t="s">
        <v>83</v>
      </c>
      <c r="F182" s="49" t="s">
        <v>50</v>
      </c>
      <c r="G182" s="54">
        <v>5</v>
      </c>
      <c r="H182" s="30">
        <v>2001</v>
      </c>
      <c r="I182" s="30">
        <v>8</v>
      </c>
      <c r="J182" s="18">
        <v>2</v>
      </c>
    </row>
    <row r="183" spans="1:10" ht="15" customHeight="1" x14ac:dyDescent="0.25">
      <c r="E183" s="32" t="s">
        <v>12</v>
      </c>
      <c r="F183" s="49" t="s">
        <v>50</v>
      </c>
      <c r="G183" s="54">
        <v>6</v>
      </c>
      <c r="H183" s="30">
        <v>2001</v>
      </c>
      <c r="I183" s="30">
        <v>8</v>
      </c>
      <c r="J183" s="18">
        <v>2</v>
      </c>
    </row>
    <row r="184" spans="1:10" ht="15" customHeight="1" x14ac:dyDescent="0.25">
      <c r="E184" s="32" t="s">
        <v>74</v>
      </c>
      <c r="F184" s="49" t="s">
        <v>75</v>
      </c>
      <c r="G184" s="54">
        <v>7</v>
      </c>
      <c r="H184" s="30">
        <v>2001</v>
      </c>
      <c r="I184" s="30">
        <v>8</v>
      </c>
      <c r="J184" s="18">
        <v>2</v>
      </c>
    </row>
    <row r="185" spans="1:10" ht="15" customHeight="1" x14ac:dyDescent="0.25">
      <c r="E185" s="32" t="s">
        <v>95</v>
      </c>
      <c r="F185" s="49" t="s">
        <v>115</v>
      </c>
      <c r="G185" s="54">
        <v>8</v>
      </c>
      <c r="H185" s="30">
        <v>2001</v>
      </c>
      <c r="I185" s="30">
        <v>8</v>
      </c>
      <c r="J185" s="18">
        <v>2</v>
      </c>
    </row>
    <row r="186" spans="1:10" ht="15" customHeight="1" x14ac:dyDescent="0.25">
      <c r="E186" s="32" t="s">
        <v>74</v>
      </c>
      <c r="F186" s="49" t="s">
        <v>75</v>
      </c>
      <c r="G186" s="54">
        <v>9</v>
      </c>
      <c r="H186" s="30">
        <v>2001</v>
      </c>
      <c r="I186" s="30">
        <v>8</v>
      </c>
      <c r="J186" s="18">
        <v>1</v>
      </c>
    </row>
    <row r="187" spans="1:10" ht="15" customHeight="1" x14ac:dyDescent="0.25">
      <c r="E187" s="32" t="s">
        <v>95</v>
      </c>
      <c r="F187" s="49" t="s">
        <v>115</v>
      </c>
      <c r="G187" s="54">
        <v>10</v>
      </c>
      <c r="H187" s="30">
        <v>2001</v>
      </c>
      <c r="I187" s="30">
        <v>8</v>
      </c>
      <c r="J187" s="18">
        <v>1</v>
      </c>
    </row>
    <row r="188" spans="1:10" ht="15" customHeight="1" x14ac:dyDescent="0.25">
      <c r="E188" s="32" t="s">
        <v>116</v>
      </c>
      <c r="F188" s="49" t="s">
        <v>86</v>
      </c>
      <c r="G188" s="54">
        <v>11</v>
      </c>
      <c r="H188" s="30">
        <v>2001</v>
      </c>
      <c r="I188" s="30">
        <v>8</v>
      </c>
      <c r="J188" s="18">
        <v>1</v>
      </c>
    </row>
    <row r="189" spans="1:10" ht="15" customHeight="1" x14ac:dyDescent="0.25">
      <c r="E189" s="32" t="s">
        <v>105</v>
      </c>
      <c r="F189" s="49" t="s">
        <v>54</v>
      </c>
      <c r="G189" s="54">
        <v>12</v>
      </c>
      <c r="H189" s="30">
        <v>2001</v>
      </c>
      <c r="I189" s="30">
        <v>8</v>
      </c>
      <c r="J189" s="18">
        <v>1</v>
      </c>
    </row>
    <row r="190" spans="1:10" ht="15" customHeight="1" x14ac:dyDescent="0.25">
      <c r="E190" s="32" t="s">
        <v>101</v>
      </c>
      <c r="F190" s="49" t="s">
        <v>102</v>
      </c>
      <c r="G190" s="54">
        <v>13</v>
      </c>
      <c r="H190" s="30">
        <v>2001</v>
      </c>
      <c r="I190" s="30">
        <v>8</v>
      </c>
      <c r="J190" s="18">
        <v>1</v>
      </c>
    </row>
    <row r="191" spans="1:10" ht="15" customHeight="1" x14ac:dyDescent="0.25">
      <c r="E191" s="32" t="s">
        <v>117</v>
      </c>
      <c r="F191" s="49" t="s">
        <v>118</v>
      </c>
      <c r="G191" s="54">
        <v>14</v>
      </c>
      <c r="H191" s="30">
        <v>2001</v>
      </c>
      <c r="I191" s="30">
        <v>8</v>
      </c>
      <c r="J191" s="18">
        <v>1</v>
      </c>
    </row>
    <row r="192" spans="1:10" ht="15" customHeight="1" x14ac:dyDescent="0.25">
      <c r="E192" s="89" t="s">
        <v>119</v>
      </c>
      <c r="F192" s="90" t="s">
        <v>64</v>
      </c>
      <c r="G192" s="54">
        <v>15</v>
      </c>
      <c r="H192" s="30">
        <v>2001</v>
      </c>
      <c r="I192" s="30">
        <v>8</v>
      </c>
      <c r="J192" s="18">
        <v>1</v>
      </c>
    </row>
    <row r="193" spans="1:10" ht="15" customHeight="1" thickBot="1" x14ac:dyDescent="0.3">
      <c r="E193" s="33" t="s">
        <v>109</v>
      </c>
      <c r="F193" s="50" t="s">
        <v>50</v>
      </c>
      <c r="G193" s="55">
        <v>16</v>
      </c>
      <c r="H193" s="34">
        <v>2001</v>
      </c>
      <c r="I193" s="34">
        <v>8</v>
      </c>
      <c r="J193" s="36">
        <v>1</v>
      </c>
    </row>
    <row r="194" spans="1:10" ht="15" customHeight="1" thickTop="1" thickBot="1" x14ac:dyDescent="0.3">
      <c r="A194" s="3" t="s">
        <v>114</v>
      </c>
      <c r="C194" s="6" t="s">
        <v>34</v>
      </c>
      <c r="E194" s="301" t="s">
        <v>41</v>
      </c>
      <c r="F194" s="48" t="s">
        <v>50</v>
      </c>
      <c r="G194" s="53">
        <v>1</v>
      </c>
      <c r="H194" s="41">
        <v>2001</v>
      </c>
      <c r="I194" s="41">
        <v>9</v>
      </c>
      <c r="J194" s="42">
        <v>16</v>
      </c>
    </row>
    <row r="195" spans="1:10" ht="15" customHeight="1" thickTop="1" x14ac:dyDescent="0.25">
      <c r="E195" s="302" t="s">
        <v>35</v>
      </c>
      <c r="F195" s="49" t="s">
        <v>50</v>
      </c>
      <c r="G195" s="54">
        <v>2</v>
      </c>
      <c r="H195" s="30">
        <v>2001</v>
      </c>
      <c r="I195" s="30">
        <v>9</v>
      </c>
      <c r="J195" s="18">
        <v>8</v>
      </c>
    </row>
    <row r="196" spans="1:10" ht="15" customHeight="1" x14ac:dyDescent="0.25">
      <c r="E196" s="303" t="s">
        <v>71</v>
      </c>
      <c r="F196" s="49" t="s">
        <v>50</v>
      </c>
      <c r="G196" s="54">
        <v>3</v>
      </c>
      <c r="H196" s="30">
        <v>2001</v>
      </c>
      <c r="I196" s="30">
        <v>9</v>
      </c>
      <c r="J196" s="18">
        <v>4</v>
      </c>
    </row>
    <row r="197" spans="1:10" ht="15" customHeight="1" x14ac:dyDescent="0.25">
      <c r="E197" s="303" t="s">
        <v>83</v>
      </c>
      <c r="F197" s="49" t="s">
        <v>50</v>
      </c>
      <c r="G197" s="54">
        <v>4</v>
      </c>
      <c r="H197" s="30">
        <v>2001</v>
      </c>
      <c r="I197" s="30">
        <v>9</v>
      </c>
      <c r="J197" s="18">
        <v>4</v>
      </c>
    </row>
    <row r="198" spans="1:10" ht="15" customHeight="1" x14ac:dyDescent="0.25">
      <c r="E198" s="32" t="s">
        <v>112</v>
      </c>
      <c r="F198" s="49" t="s">
        <v>113</v>
      </c>
      <c r="G198" s="54">
        <v>5</v>
      </c>
      <c r="H198" s="30">
        <v>2001</v>
      </c>
      <c r="I198" s="30">
        <v>9</v>
      </c>
      <c r="J198" s="18">
        <v>2</v>
      </c>
    </row>
    <row r="199" spans="1:10" ht="15" customHeight="1" x14ac:dyDescent="0.25">
      <c r="E199" s="32" t="s">
        <v>74</v>
      </c>
      <c r="F199" s="49" t="s">
        <v>75</v>
      </c>
      <c r="G199" s="54">
        <v>6</v>
      </c>
      <c r="H199" s="30">
        <v>2001</v>
      </c>
      <c r="I199" s="30">
        <v>9</v>
      </c>
      <c r="J199" s="18">
        <v>2</v>
      </c>
    </row>
    <row r="200" spans="1:10" ht="15" customHeight="1" x14ac:dyDescent="0.25">
      <c r="E200" s="32" t="s">
        <v>101</v>
      </c>
      <c r="F200" s="49" t="s">
        <v>102</v>
      </c>
      <c r="G200" s="54">
        <v>7</v>
      </c>
      <c r="H200" s="30">
        <v>2001</v>
      </c>
      <c r="I200" s="30">
        <v>9</v>
      </c>
      <c r="J200" s="18">
        <v>2</v>
      </c>
    </row>
    <row r="201" spans="1:10" ht="15" customHeight="1" x14ac:dyDescent="0.25">
      <c r="E201" s="32" t="s">
        <v>92</v>
      </c>
      <c r="F201" s="49" t="s">
        <v>93</v>
      </c>
      <c r="G201" s="54">
        <v>8</v>
      </c>
      <c r="H201" s="30">
        <v>2001</v>
      </c>
      <c r="I201" s="30">
        <v>9</v>
      </c>
      <c r="J201" s="18">
        <v>2</v>
      </c>
    </row>
    <row r="202" spans="1:10" ht="15" customHeight="1" x14ac:dyDescent="0.25">
      <c r="E202" s="32" t="s">
        <v>51</v>
      </c>
      <c r="F202" s="49" t="s">
        <v>50</v>
      </c>
      <c r="G202" s="54">
        <v>9</v>
      </c>
      <c r="H202" s="30">
        <v>2001</v>
      </c>
      <c r="I202" s="30">
        <v>9</v>
      </c>
      <c r="J202" s="18">
        <v>1</v>
      </c>
    </row>
    <row r="203" spans="1:10" ht="15" customHeight="1" x14ac:dyDescent="0.25">
      <c r="E203" s="32" t="s">
        <v>120</v>
      </c>
      <c r="F203" s="49" t="s">
        <v>121</v>
      </c>
      <c r="G203" s="54">
        <v>10</v>
      </c>
      <c r="H203" s="30">
        <v>2001</v>
      </c>
      <c r="I203" s="30">
        <v>9</v>
      </c>
      <c r="J203" s="18">
        <v>1</v>
      </c>
    </row>
    <row r="204" spans="1:10" ht="15" customHeight="1" x14ac:dyDescent="0.25">
      <c r="E204" s="32" t="s">
        <v>12</v>
      </c>
      <c r="F204" s="49" t="s">
        <v>50</v>
      </c>
      <c r="G204" s="54">
        <v>11</v>
      </c>
      <c r="H204" s="30">
        <v>2001</v>
      </c>
      <c r="I204" s="30">
        <v>9</v>
      </c>
      <c r="J204" s="18">
        <v>1</v>
      </c>
    </row>
    <row r="205" spans="1:10" ht="15" customHeight="1" x14ac:dyDescent="0.25">
      <c r="E205" s="32" t="s">
        <v>122</v>
      </c>
      <c r="F205" s="49" t="s">
        <v>102</v>
      </c>
      <c r="G205" s="54">
        <v>12</v>
      </c>
      <c r="H205" s="30">
        <v>2001</v>
      </c>
      <c r="I205" s="30">
        <v>9</v>
      </c>
      <c r="J205" s="18">
        <v>1</v>
      </c>
    </row>
    <row r="206" spans="1:10" ht="15" customHeight="1" x14ac:dyDescent="0.25">
      <c r="E206" s="32" t="s">
        <v>117</v>
      </c>
      <c r="F206" s="49" t="s">
        <v>118</v>
      </c>
      <c r="G206" s="54">
        <v>13</v>
      </c>
      <c r="H206" s="30">
        <v>2001</v>
      </c>
      <c r="I206" s="30">
        <v>9</v>
      </c>
      <c r="J206" s="18">
        <v>1</v>
      </c>
    </row>
    <row r="207" spans="1:10" ht="15" customHeight="1" x14ac:dyDescent="0.25">
      <c r="E207" s="89" t="s">
        <v>67</v>
      </c>
      <c r="F207" s="90" t="s">
        <v>76</v>
      </c>
      <c r="G207" s="54">
        <v>14</v>
      </c>
      <c r="H207" s="30">
        <v>2001</v>
      </c>
      <c r="I207" s="30">
        <v>9</v>
      </c>
      <c r="J207" s="18">
        <v>1</v>
      </c>
    </row>
    <row r="208" spans="1:10" ht="15" customHeight="1" x14ac:dyDescent="0.25">
      <c r="E208" s="32" t="s">
        <v>88</v>
      </c>
      <c r="F208" s="49" t="s">
        <v>89</v>
      </c>
      <c r="G208" s="54">
        <v>15</v>
      </c>
      <c r="H208" s="30">
        <v>2001</v>
      </c>
      <c r="I208" s="30">
        <v>9</v>
      </c>
      <c r="J208" s="18">
        <v>1</v>
      </c>
    </row>
    <row r="209" spans="1:10" ht="15" customHeight="1" thickBot="1" x14ac:dyDescent="0.3">
      <c r="E209" s="32" t="s">
        <v>78</v>
      </c>
      <c r="F209" s="49" t="s">
        <v>13</v>
      </c>
      <c r="G209" s="55">
        <v>16</v>
      </c>
      <c r="H209" s="34">
        <v>2001</v>
      </c>
      <c r="I209" s="34">
        <v>9</v>
      </c>
      <c r="J209" s="36">
        <v>1</v>
      </c>
    </row>
    <row r="210" spans="1:10" ht="15" customHeight="1" thickTop="1" thickBot="1" x14ac:dyDescent="0.3">
      <c r="A210" s="3" t="s">
        <v>114</v>
      </c>
      <c r="C210" s="8" t="s">
        <v>61</v>
      </c>
      <c r="E210" s="301" t="s">
        <v>51</v>
      </c>
      <c r="F210" s="48" t="s">
        <v>50</v>
      </c>
      <c r="G210" s="53">
        <v>1</v>
      </c>
      <c r="H210" s="41">
        <v>2001</v>
      </c>
      <c r="I210" s="41">
        <v>14</v>
      </c>
      <c r="J210" s="42">
        <v>16</v>
      </c>
    </row>
    <row r="211" spans="1:10" ht="15" customHeight="1" thickTop="1" x14ac:dyDescent="0.25">
      <c r="E211" s="302" t="s">
        <v>41</v>
      </c>
      <c r="F211" s="49" t="s">
        <v>50</v>
      </c>
      <c r="G211" s="54">
        <v>2</v>
      </c>
      <c r="H211" s="30">
        <v>2001</v>
      </c>
      <c r="I211" s="30">
        <v>14</v>
      </c>
      <c r="J211" s="18">
        <v>8</v>
      </c>
    </row>
    <row r="212" spans="1:10" ht="15" customHeight="1" x14ac:dyDescent="0.25">
      <c r="E212" s="303" t="s">
        <v>12</v>
      </c>
      <c r="F212" s="49" t="s">
        <v>50</v>
      </c>
      <c r="G212" s="54">
        <v>3</v>
      </c>
      <c r="H212" s="30">
        <v>2001</v>
      </c>
      <c r="I212" s="30">
        <v>14</v>
      </c>
      <c r="J212" s="18">
        <v>4</v>
      </c>
    </row>
    <row r="213" spans="1:10" ht="15" customHeight="1" x14ac:dyDescent="0.25">
      <c r="E213" s="303" t="s">
        <v>83</v>
      </c>
      <c r="F213" s="49" t="s">
        <v>50</v>
      </c>
      <c r="G213" s="54">
        <v>4</v>
      </c>
      <c r="H213" s="30">
        <v>2001</v>
      </c>
      <c r="I213" s="30">
        <v>14</v>
      </c>
      <c r="J213" s="18">
        <v>4</v>
      </c>
    </row>
    <row r="214" spans="1:10" ht="15" customHeight="1" x14ac:dyDescent="0.25">
      <c r="E214" s="32" t="s">
        <v>71</v>
      </c>
      <c r="F214" s="49" t="s">
        <v>50</v>
      </c>
      <c r="G214" s="54">
        <v>5</v>
      </c>
      <c r="H214" s="30">
        <v>2001</v>
      </c>
      <c r="I214" s="30">
        <v>14</v>
      </c>
      <c r="J214" s="18">
        <v>2</v>
      </c>
    </row>
    <row r="215" spans="1:10" ht="15" customHeight="1" x14ac:dyDescent="0.25">
      <c r="E215" s="32" t="s">
        <v>112</v>
      </c>
      <c r="F215" s="49" t="s">
        <v>113</v>
      </c>
      <c r="G215" s="54">
        <v>6</v>
      </c>
      <c r="H215" s="30">
        <v>2001</v>
      </c>
      <c r="I215" s="30">
        <v>14</v>
      </c>
      <c r="J215" s="18">
        <v>2</v>
      </c>
    </row>
    <row r="216" spans="1:10" ht="15" customHeight="1" x14ac:dyDescent="0.25">
      <c r="E216" s="32" t="s">
        <v>35</v>
      </c>
      <c r="F216" s="49" t="s">
        <v>50</v>
      </c>
      <c r="G216" s="54">
        <v>7</v>
      </c>
      <c r="H216" s="30">
        <v>2001</v>
      </c>
      <c r="I216" s="30">
        <v>14</v>
      </c>
      <c r="J216" s="18">
        <v>2</v>
      </c>
    </row>
    <row r="217" spans="1:10" ht="15" customHeight="1" thickBot="1" x14ac:dyDescent="0.3">
      <c r="E217" s="33" t="s">
        <v>88</v>
      </c>
      <c r="F217" s="50" t="s">
        <v>89</v>
      </c>
      <c r="G217" s="55">
        <v>8</v>
      </c>
      <c r="H217" s="34">
        <v>2001</v>
      </c>
      <c r="I217" s="34">
        <v>14</v>
      </c>
      <c r="J217" s="36">
        <v>2</v>
      </c>
    </row>
    <row r="218" spans="1:10" ht="15" customHeight="1" thickTop="1" thickBot="1" x14ac:dyDescent="0.3">
      <c r="A218" s="3" t="s">
        <v>123</v>
      </c>
      <c r="C218" s="6" t="s">
        <v>8</v>
      </c>
      <c r="E218" s="301" t="s">
        <v>51</v>
      </c>
      <c r="F218" s="48" t="s">
        <v>50</v>
      </c>
      <c r="G218" s="53">
        <v>1</v>
      </c>
      <c r="H218" s="41">
        <v>2002</v>
      </c>
      <c r="I218" s="41">
        <v>8</v>
      </c>
      <c r="J218" s="42">
        <v>16</v>
      </c>
    </row>
    <row r="219" spans="1:10" ht="15" customHeight="1" thickTop="1" x14ac:dyDescent="0.25">
      <c r="E219" s="302" t="s">
        <v>83</v>
      </c>
      <c r="F219" s="49" t="s">
        <v>50</v>
      </c>
      <c r="G219" s="54">
        <v>2</v>
      </c>
      <c r="H219" s="30">
        <v>2002</v>
      </c>
      <c r="I219" s="30">
        <v>8</v>
      </c>
      <c r="J219" s="18">
        <v>8</v>
      </c>
    </row>
    <row r="220" spans="1:10" ht="15" customHeight="1" x14ac:dyDescent="0.25">
      <c r="E220" s="303" t="s">
        <v>105</v>
      </c>
      <c r="F220" s="49" t="s">
        <v>54</v>
      </c>
      <c r="G220" s="54">
        <v>3</v>
      </c>
      <c r="H220" s="30">
        <v>2002</v>
      </c>
      <c r="I220" s="30">
        <v>8</v>
      </c>
      <c r="J220" s="18">
        <v>4</v>
      </c>
    </row>
    <row r="221" spans="1:10" ht="15" customHeight="1" x14ac:dyDescent="0.25">
      <c r="E221" s="303" t="s">
        <v>35</v>
      </c>
      <c r="F221" s="49" t="s">
        <v>50</v>
      </c>
      <c r="G221" s="54">
        <v>4</v>
      </c>
      <c r="H221" s="30">
        <v>2002</v>
      </c>
      <c r="I221" s="30">
        <v>8</v>
      </c>
      <c r="J221" s="18">
        <v>4</v>
      </c>
    </row>
    <row r="222" spans="1:10" ht="15" customHeight="1" x14ac:dyDescent="0.25">
      <c r="E222" s="32" t="s">
        <v>41</v>
      </c>
      <c r="F222" s="49" t="s">
        <v>50</v>
      </c>
      <c r="G222" s="54">
        <v>5</v>
      </c>
      <c r="H222" s="30">
        <v>2002</v>
      </c>
      <c r="I222" s="30">
        <v>8</v>
      </c>
      <c r="J222" s="18">
        <v>2</v>
      </c>
    </row>
    <row r="223" spans="1:10" ht="15" customHeight="1" x14ac:dyDescent="0.25">
      <c r="E223" s="89" t="s">
        <v>106</v>
      </c>
      <c r="F223" s="90" t="s">
        <v>107</v>
      </c>
      <c r="G223" s="54">
        <v>6</v>
      </c>
      <c r="H223" s="30">
        <v>2002</v>
      </c>
      <c r="I223" s="30">
        <v>8</v>
      </c>
      <c r="J223" s="18">
        <v>2</v>
      </c>
    </row>
    <row r="224" spans="1:10" ht="15" customHeight="1" x14ac:dyDescent="0.25">
      <c r="E224" s="32" t="s">
        <v>124</v>
      </c>
      <c r="F224" s="49" t="s">
        <v>125</v>
      </c>
      <c r="G224" s="54">
        <v>7</v>
      </c>
      <c r="H224" s="30">
        <v>2002</v>
      </c>
      <c r="I224" s="30">
        <v>8</v>
      </c>
      <c r="J224" s="18">
        <v>2</v>
      </c>
    </row>
    <row r="225" spans="1:10" ht="15" customHeight="1" x14ac:dyDescent="0.25">
      <c r="E225" s="32" t="s">
        <v>12</v>
      </c>
      <c r="F225" s="49" t="s">
        <v>50</v>
      </c>
      <c r="G225" s="54">
        <v>8</v>
      </c>
      <c r="H225" s="30">
        <v>2002</v>
      </c>
      <c r="I225" s="30">
        <v>8</v>
      </c>
      <c r="J225" s="18">
        <v>2</v>
      </c>
    </row>
    <row r="226" spans="1:10" ht="15" customHeight="1" x14ac:dyDescent="0.25">
      <c r="E226" s="32" t="s">
        <v>126</v>
      </c>
      <c r="F226" s="49" t="s">
        <v>93</v>
      </c>
      <c r="G226" s="54">
        <v>9</v>
      </c>
      <c r="H226" s="30">
        <v>2002</v>
      </c>
      <c r="I226" s="30">
        <v>8</v>
      </c>
      <c r="J226" s="18">
        <v>1</v>
      </c>
    </row>
    <row r="227" spans="1:10" ht="15" customHeight="1" x14ac:dyDescent="0.25">
      <c r="E227" s="32" t="s">
        <v>127</v>
      </c>
      <c r="F227" s="49" t="s">
        <v>113</v>
      </c>
      <c r="G227" s="54">
        <v>10</v>
      </c>
      <c r="H227" s="30">
        <v>2002</v>
      </c>
      <c r="I227" s="30">
        <v>8</v>
      </c>
      <c r="J227" s="18">
        <v>1</v>
      </c>
    </row>
    <row r="228" spans="1:10" ht="15" customHeight="1" x14ac:dyDescent="0.25">
      <c r="E228" s="32" t="s">
        <v>95</v>
      </c>
      <c r="F228" s="49" t="s">
        <v>115</v>
      </c>
      <c r="G228" s="54">
        <v>11</v>
      </c>
      <c r="H228" s="30">
        <v>2002</v>
      </c>
      <c r="I228" s="30">
        <v>8</v>
      </c>
      <c r="J228" s="18">
        <v>1</v>
      </c>
    </row>
    <row r="229" spans="1:10" ht="15" customHeight="1" x14ac:dyDescent="0.25">
      <c r="E229" s="32" t="s">
        <v>112</v>
      </c>
      <c r="F229" s="49" t="s">
        <v>113</v>
      </c>
      <c r="G229" s="54">
        <v>12</v>
      </c>
      <c r="H229" s="30">
        <v>2002</v>
      </c>
      <c r="I229" s="30">
        <v>8</v>
      </c>
      <c r="J229" s="18">
        <v>1</v>
      </c>
    </row>
    <row r="230" spans="1:10" ht="15" customHeight="1" x14ac:dyDescent="0.25">
      <c r="E230" s="32" t="s">
        <v>128</v>
      </c>
      <c r="F230" s="49" t="s">
        <v>50</v>
      </c>
      <c r="G230" s="54">
        <v>13</v>
      </c>
      <c r="H230" s="30">
        <v>2002</v>
      </c>
      <c r="I230" s="30">
        <v>8</v>
      </c>
      <c r="J230" s="18">
        <v>1</v>
      </c>
    </row>
    <row r="231" spans="1:10" ht="15" customHeight="1" x14ac:dyDescent="0.25">
      <c r="E231" s="32" t="s">
        <v>129</v>
      </c>
      <c r="F231" s="49" t="s">
        <v>130</v>
      </c>
      <c r="G231" s="54">
        <v>14</v>
      </c>
      <c r="H231" s="30">
        <v>2002</v>
      </c>
      <c r="I231" s="30">
        <v>8</v>
      </c>
      <c r="J231" s="18">
        <v>1</v>
      </c>
    </row>
    <row r="232" spans="1:10" ht="15" customHeight="1" x14ac:dyDescent="0.25">
      <c r="E232" s="32" t="s">
        <v>116</v>
      </c>
      <c r="F232" s="49" t="s">
        <v>86</v>
      </c>
      <c r="G232" s="54">
        <v>15</v>
      </c>
      <c r="H232" s="30">
        <v>2002</v>
      </c>
      <c r="I232" s="30">
        <v>8</v>
      </c>
      <c r="J232" s="18">
        <v>1</v>
      </c>
    </row>
    <row r="233" spans="1:10" ht="15" customHeight="1" thickBot="1" x14ac:dyDescent="0.3">
      <c r="E233" s="33" t="s">
        <v>131</v>
      </c>
      <c r="F233" s="50" t="s">
        <v>132</v>
      </c>
      <c r="G233" s="55">
        <v>16</v>
      </c>
      <c r="H233" s="34">
        <v>2002</v>
      </c>
      <c r="I233" s="34">
        <v>8</v>
      </c>
      <c r="J233" s="36">
        <v>1</v>
      </c>
    </row>
    <row r="234" spans="1:10" ht="15" customHeight="1" thickTop="1" thickBot="1" x14ac:dyDescent="0.3">
      <c r="A234" s="3" t="s">
        <v>123</v>
      </c>
      <c r="C234" s="6" t="s">
        <v>34</v>
      </c>
      <c r="E234" s="301" t="s">
        <v>51</v>
      </c>
      <c r="F234" s="48" t="s">
        <v>50</v>
      </c>
      <c r="G234" s="53">
        <v>1</v>
      </c>
      <c r="H234" s="41">
        <v>2002</v>
      </c>
      <c r="I234" s="41">
        <v>9</v>
      </c>
      <c r="J234" s="42">
        <v>16</v>
      </c>
    </row>
    <row r="235" spans="1:10" ht="15" customHeight="1" thickTop="1" x14ac:dyDescent="0.25">
      <c r="E235" s="302" t="s">
        <v>83</v>
      </c>
      <c r="F235" s="49" t="s">
        <v>50</v>
      </c>
      <c r="G235" s="54">
        <v>2</v>
      </c>
      <c r="H235" s="30">
        <v>2002</v>
      </c>
      <c r="I235" s="30">
        <v>9</v>
      </c>
      <c r="J235" s="18">
        <v>8</v>
      </c>
    </row>
    <row r="236" spans="1:10" ht="15" customHeight="1" x14ac:dyDescent="0.25">
      <c r="E236" s="303" t="s">
        <v>35</v>
      </c>
      <c r="F236" s="49" t="s">
        <v>50</v>
      </c>
      <c r="G236" s="54">
        <v>3</v>
      </c>
      <c r="H236" s="30">
        <v>2002</v>
      </c>
      <c r="I236" s="30">
        <v>9</v>
      </c>
      <c r="J236" s="18">
        <v>4</v>
      </c>
    </row>
    <row r="237" spans="1:10" ht="15" customHeight="1" x14ac:dyDescent="0.25">
      <c r="E237" s="303" t="s">
        <v>41</v>
      </c>
      <c r="F237" s="49" t="s">
        <v>50</v>
      </c>
      <c r="G237" s="54">
        <v>4</v>
      </c>
      <c r="H237" s="30">
        <v>2002</v>
      </c>
      <c r="I237" s="30">
        <v>9</v>
      </c>
      <c r="J237" s="18">
        <v>4</v>
      </c>
    </row>
    <row r="238" spans="1:10" ht="15" customHeight="1" x14ac:dyDescent="0.25">
      <c r="E238" s="32" t="s">
        <v>12</v>
      </c>
      <c r="F238" s="49" t="s">
        <v>50</v>
      </c>
      <c r="G238" s="54">
        <v>5</v>
      </c>
      <c r="H238" s="30">
        <v>2002</v>
      </c>
      <c r="I238" s="30">
        <v>9</v>
      </c>
      <c r="J238" s="18">
        <v>2</v>
      </c>
    </row>
    <row r="239" spans="1:10" ht="15" customHeight="1" x14ac:dyDescent="0.25">
      <c r="E239" s="32" t="s">
        <v>71</v>
      </c>
      <c r="F239" s="49" t="s">
        <v>50</v>
      </c>
      <c r="G239" s="54">
        <v>6</v>
      </c>
      <c r="H239" s="30">
        <v>2002</v>
      </c>
      <c r="I239" s="30">
        <v>9</v>
      </c>
      <c r="J239" s="18">
        <v>2</v>
      </c>
    </row>
    <row r="240" spans="1:10" ht="15" customHeight="1" x14ac:dyDescent="0.25">
      <c r="E240" s="32" t="s">
        <v>133</v>
      </c>
      <c r="F240" s="49" t="s">
        <v>134</v>
      </c>
      <c r="G240" s="54">
        <v>7</v>
      </c>
      <c r="H240" s="30">
        <v>2002</v>
      </c>
      <c r="I240" s="30">
        <v>9</v>
      </c>
      <c r="J240" s="18">
        <v>2</v>
      </c>
    </row>
    <row r="241" spans="1:10" ht="15" customHeight="1" x14ac:dyDescent="0.25">
      <c r="E241" s="32" t="s">
        <v>104</v>
      </c>
      <c r="F241" s="49" t="s">
        <v>68</v>
      </c>
      <c r="G241" s="54">
        <v>8</v>
      </c>
      <c r="H241" s="30">
        <v>2002</v>
      </c>
      <c r="I241" s="30">
        <v>9</v>
      </c>
      <c r="J241" s="18">
        <v>2</v>
      </c>
    </row>
    <row r="242" spans="1:10" ht="15" customHeight="1" x14ac:dyDescent="0.25">
      <c r="E242" s="32" t="s">
        <v>88</v>
      </c>
      <c r="F242" s="49" t="s">
        <v>89</v>
      </c>
      <c r="G242" s="54">
        <v>9</v>
      </c>
      <c r="H242" s="30">
        <v>2002</v>
      </c>
      <c r="I242" s="30">
        <v>9</v>
      </c>
      <c r="J242" s="18">
        <v>1</v>
      </c>
    </row>
    <row r="243" spans="1:10" ht="15" customHeight="1" x14ac:dyDescent="0.25">
      <c r="E243" s="32" t="s">
        <v>95</v>
      </c>
      <c r="F243" s="49" t="s">
        <v>115</v>
      </c>
      <c r="G243" s="54">
        <v>10</v>
      </c>
      <c r="H243" s="30">
        <v>2002</v>
      </c>
      <c r="I243" s="30">
        <v>9</v>
      </c>
      <c r="J243" s="18">
        <v>1</v>
      </c>
    </row>
    <row r="244" spans="1:10" ht="15" customHeight="1" x14ac:dyDescent="0.25">
      <c r="E244" s="32" t="s">
        <v>101</v>
      </c>
      <c r="F244" s="49" t="s">
        <v>102</v>
      </c>
      <c r="G244" s="54">
        <v>11</v>
      </c>
      <c r="H244" s="30">
        <v>2002</v>
      </c>
      <c r="I244" s="30">
        <v>9</v>
      </c>
      <c r="J244" s="18">
        <v>1</v>
      </c>
    </row>
    <row r="245" spans="1:10" ht="15" customHeight="1" x14ac:dyDescent="0.25">
      <c r="E245" s="32" t="s">
        <v>127</v>
      </c>
      <c r="F245" s="49" t="s">
        <v>113</v>
      </c>
      <c r="G245" s="54">
        <v>12</v>
      </c>
      <c r="H245" s="30">
        <v>2002</v>
      </c>
      <c r="I245" s="30">
        <v>9</v>
      </c>
      <c r="J245" s="18">
        <v>1</v>
      </c>
    </row>
    <row r="246" spans="1:10" ht="15" customHeight="1" x14ac:dyDescent="0.25">
      <c r="E246" s="89" t="s">
        <v>135</v>
      </c>
      <c r="F246" s="90" t="s">
        <v>113</v>
      </c>
      <c r="G246" s="54">
        <v>13</v>
      </c>
      <c r="H246" s="30">
        <v>2002</v>
      </c>
      <c r="I246" s="30">
        <v>9</v>
      </c>
      <c r="J246" s="18">
        <v>1</v>
      </c>
    </row>
    <row r="247" spans="1:10" ht="15" customHeight="1" x14ac:dyDescent="0.25">
      <c r="E247" s="89" t="s">
        <v>136</v>
      </c>
      <c r="F247" s="90" t="s">
        <v>137</v>
      </c>
      <c r="G247" s="54">
        <v>14</v>
      </c>
      <c r="H247" s="30">
        <v>2002</v>
      </c>
      <c r="I247" s="30">
        <v>9</v>
      </c>
      <c r="J247" s="18">
        <v>1</v>
      </c>
    </row>
    <row r="248" spans="1:10" ht="15" customHeight="1" x14ac:dyDescent="0.25">
      <c r="E248" s="32" t="s">
        <v>74</v>
      </c>
      <c r="F248" s="49" t="s">
        <v>75</v>
      </c>
      <c r="G248" s="54">
        <v>15</v>
      </c>
      <c r="H248" s="30">
        <v>2002</v>
      </c>
      <c r="I248" s="30">
        <v>9</v>
      </c>
      <c r="J248" s="18">
        <v>1</v>
      </c>
    </row>
    <row r="249" spans="1:10" ht="15" customHeight="1" thickBot="1" x14ac:dyDescent="0.3">
      <c r="E249" s="33" t="s">
        <v>112</v>
      </c>
      <c r="F249" s="50" t="s">
        <v>113</v>
      </c>
      <c r="G249" s="55">
        <v>16</v>
      </c>
      <c r="H249" s="34">
        <v>2002</v>
      </c>
      <c r="I249" s="34">
        <v>9</v>
      </c>
      <c r="J249" s="36">
        <v>1</v>
      </c>
    </row>
    <row r="250" spans="1:10" ht="15" customHeight="1" thickTop="1" thickBot="1" x14ac:dyDescent="0.3">
      <c r="A250" s="3" t="s">
        <v>123</v>
      </c>
      <c r="C250" s="8" t="s">
        <v>61</v>
      </c>
      <c r="E250" s="301" t="s">
        <v>83</v>
      </c>
      <c r="F250" s="48" t="s">
        <v>50</v>
      </c>
      <c r="G250" s="53">
        <v>1</v>
      </c>
      <c r="H250" s="41">
        <v>2002</v>
      </c>
      <c r="I250" s="41">
        <v>14</v>
      </c>
      <c r="J250" s="42">
        <v>16</v>
      </c>
    </row>
    <row r="251" spans="1:10" ht="15" customHeight="1" thickTop="1" x14ac:dyDescent="0.25">
      <c r="E251" s="302" t="s">
        <v>12</v>
      </c>
      <c r="F251" s="49" t="s">
        <v>50</v>
      </c>
      <c r="G251" s="54">
        <v>2</v>
      </c>
      <c r="H251" s="30">
        <v>2002</v>
      </c>
      <c r="I251" s="30">
        <v>14</v>
      </c>
      <c r="J251" s="18">
        <v>8</v>
      </c>
    </row>
    <row r="252" spans="1:10" ht="15" customHeight="1" x14ac:dyDescent="0.25">
      <c r="E252" s="303" t="s">
        <v>51</v>
      </c>
      <c r="F252" s="49" t="s">
        <v>50</v>
      </c>
      <c r="G252" s="54">
        <v>3</v>
      </c>
      <c r="H252" s="30">
        <v>2002</v>
      </c>
      <c r="I252" s="30">
        <v>14</v>
      </c>
      <c r="J252" s="18">
        <v>4</v>
      </c>
    </row>
    <row r="253" spans="1:10" ht="15" customHeight="1" x14ac:dyDescent="0.25">
      <c r="E253" s="303" t="s">
        <v>41</v>
      </c>
      <c r="F253" s="49" t="s">
        <v>50</v>
      </c>
      <c r="G253" s="54">
        <v>4</v>
      </c>
      <c r="H253" s="30">
        <v>2002</v>
      </c>
      <c r="I253" s="30">
        <v>14</v>
      </c>
      <c r="J253" s="18">
        <v>4</v>
      </c>
    </row>
    <row r="254" spans="1:10" ht="15" customHeight="1" x14ac:dyDescent="0.25">
      <c r="E254" s="32" t="s">
        <v>71</v>
      </c>
      <c r="F254" s="49" t="s">
        <v>50</v>
      </c>
      <c r="G254" s="54">
        <v>5</v>
      </c>
      <c r="H254" s="30">
        <v>2002</v>
      </c>
      <c r="I254" s="30">
        <v>14</v>
      </c>
      <c r="J254" s="18">
        <v>2</v>
      </c>
    </row>
    <row r="255" spans="1:10" ht="15" customHeight="1" x14ac:dyDescent="0.25">
      <c r="E255" s="32" t="s">
        <v>35</v>
      </c>
      <c r="F255" s="49" t="s">
        <v>50</v>
      </c>
      <c r="G255" s="54">
        <v>6</v>
      </c>
      <c r="H255" s="30">
        <v>2002</v>
      </c>
      <c r="I255" s="30">
        <v>14</v>
      </c>
      <c r="J255" s="18">
        <v>2</v>
      </c>
    </row>
    <row r="256" spans="1:10" ht="15" customHeight="1" x14ac:dyDescent="0.25">
      <c r="E256" s="32" t="s">
        <v>120</v>
      </c>
      <c r="F256" s="49" t="s">
        <v>121</v>
      </c>
      <c r="G256" s="54">
        <v>7</v>
      </c>
      <c r="H256" s="30">
        <v>2002</v>
      </c>
      <c r="I256" s="30">
        <v>14</v>
      </c>
      <c r="J256" s="18">
        <v>2</v>
      </c>
    </row>
    <row r="257" spans="1:10" ht="15" customHeight="1" thickBot="1" x14ac:dyDescent="0.3">
      <c r="E257" s="33" t="s">
        <v>109</v>
      </c>
      <c r="F257" s="50" t="s">
        <v>50</v>
      </c>
      <c r="G257" s="55">
        <v>8</v>
      </c>
      <c r="H257" s="34">
        <v>2002</v>
      </c>
      <c r="I257" s="34">
        <v>14</v>
      </c>
      <c r="J257" s="36">
        <v>2</v>
      </c>
    </row>
    <row r="258" spans="1:10" ht="15" customHeight="1" thickTop="1" thickBot="1" x14ac:dyDescent="0.3">
      <c r="A258" s="3" t="s">
        <v>138</v>
      </c>
      <c r="C258" s="6" t="s">
        <v>8</v>
      </c>
      <c r="E258" s="301" t="s">
        <v>51</v>
      </c>
      <c r="F258" s="48" t="s">
        <v>50</v>
      </c>
      <c r="G258" s="53">
        <v>1</v>
      </c>
      <c r="H258" s="41">
        <v>2003</v>
      </c>
      <c r="I258" s="41">
        <v>8</v>
      </c>
      <c r="J258" s="42">
        <v>16</v>
      </c>
    </row>
    <row r="259" spans="1:10" ht="15" customHeight="1" thickTop="1" x14ac:dyDescent="0.25">
      <c r="E259" s="302" t="s">
        <v>109</v>
      </c>
      <c r="F259" s="49" t="s">
        <v>50</v>
      </c>
      <c r="G259" s="54">
        <v>2</v>
      </c>
      <c r="H259" s="30">
        <v>2003</v>
      </c>
      <c r="I259" s="30">
        <v>8</v>
      </c>
      <c r="J259" s="18">
        <v>8</v>
      </c>
    </row>
    <row r="260" spans="1:10" ht="15" customHeight="1" x14ac:dyDescent="0.25">
      <c r="E260" s="303" t="s">
        <v>12</v>
      </c>
      <c r="F260" s="49" t="s">
        <v>50</v>
      </c>
      <c r="G260" s="54">
        <v>3</v>
      </c>
      <c r="H260" s="30">
        <v>2003</v>
      </c>
      <c r="I260" s="30">
        <v>8</v>
      </c>
      <c r="J260" s="18">
        <v>4</v>
      </c>
    </row>
    <row r="261" spans="1:10" ht="15" customHeight="1" x14ac:dyDescent="0.25">
      <c r="E261" s="303" t="s">
        <v>88</v>
      </c>
      <c r="F261" s="49" t="s">
        <v>89</v>
      </c>
      <c r="G261" s="54">
        <v>4</v>
      </c>
      <c r="H261" s="30">
        <v>2003</v>
      </c>
      <c r="I261" s="30">
        <v>8</v>
      </c>
      <c r="J261" s="18">
        <v>4</v>
      </c>
    </row>
    <row r="262" spans="1:10" ht="15" customHeight="1" x14ac:dyDescent="0.25">
      <c r="E262" s="32" t="s">
        <v>74</v>
      </c>
      <c r="F262" s="49" t="s">
        <v>75</v>
      </c>
      <c r="G262" s="54">
        <v>5</v>
      </c>
      <c r="H262" s="30">
        <v>2003</v>
      </c>
      <c r="I262" s="30">
        <v>8</v>
      </c>
      <c r="J262" s="18">
        <v>2</v>
      </c>
    </row>
    <row r="263" spans="1:10" ht="15" customHeight="1" x14ac:dyDescent="0.25">
      <c r="E263" s="32" t="s">
        <v>120</v>
      </c>
      <c r="F263" s="49" t="s">
        <v>121</v>
      </c>
      <c r="G263" s="54">
        <v>6</v>
      </c>
      <c r="H263" s="30">
        <v>2003</v>
      </c>
      <c r="I263" s="30">
        <v>8</v>
      </c>
      <c r="J263" s="18">
        <v>2</v>
      </c>
    </row>
    <row r="264" spans="1:10" ht="15" customHeight="1" x14ac:dyDescent="0.25">
      <c r="E264" s="32" t="s">
        <v>101</v>
      </c>
      <c r="F264" s="49" t="s">
        <v>102</v>
      </c>
      <c r="G264" s="54">
        <v>7</v>
      </c>
      <c r="H264" s="30">
        <v>2003</v>
      </c>
      <c r="I264" s="30">
        <v>8</v>
      </c>
      <c r="J264" s="18">
        <v>2</v>
      </c>
    </row>
    <row r="265" spans="1:10" ht="15" customHeight="1" x14ac:dyDescent="0.25">
      <c r="E265" s="32" t="s">
        <v>127</v>
      </c>
      <c r="F265" s="49" t="s">
        <v>113</v>
      </c>
      <c r="G265" s="54">
        <v>8</v>
      </c>
      <c r="H265" s="30">
        <v>2003</v>
      </c>
      <c r="I265" s="30">
        <v>8</v>
      </c>
      <c r="J265" s="18">
        <v>2</v>
      </c>
    </row>
    <row r="266" spans="1:10" ht="15" customHeight="1" x14ac:dyDescent="0.25">
      <c r="E266" s="32" t="s">
        <v>41</v>
      </c>
      <c r="F266" s="49" t="s">
        <v>50</v>
      </c>
      <c r="G266" s="54">
        <v>9</v>
      </c>
      <c r="H266" s="30">
        <v>2003</v>
      </c>
      <c r="I266" s="30">
        <v>8</v>
      </c>
      <c r="J266" s="18">
        <v>1</v>
      </c>
    </row>
    <row r="267" spans="1:10" ht="15" customHeight="1" x14ac:dyDescent="0.25">
      <c r="E267" s="32" t="s">
        <v>139</v>
      </c>
      <c r="F267" s="49" t="s">
        <v>140</v>
      </c>
      <c r="G267" s="54">
        <v>10</v>
      </c>
      <c r="H267" s="30">
        <v>2003</v>
      </c>
      <c r="I267" s="30">
        <v>8</v>
      </c>
      <c r="J267" s="18">
        <v>1</v>
      </c>
    </row>
    <row r="268" spans="1:10" ht="15" customHeight="1" x14ac:dyDescent="0.25">
      <c r="E268" s="32" t="s">
        <v>141</v>
      </c>
      <c r="F268" s="49" t="s">
        <v>50</v>
      </c>
      <c r="G268" s="54">
        <v>11</v>
      </c>
      <c r="H268" s="30">
        <v>2003</v>
      </c>
      <c r="I268" s="30">
        <v>8</v>
      </c>
      <c r="J268" s="18">
        <v>1</v>
      </c>
    </row>
    <row r="269" spans="1:10" ht="15" customHeight="1" x14ac:dyDescent="0.25">
      <c r="E269" s="32" t="s">
        <v>142</v>
      </c>
      <c r="F269" s="49" t="s">
        <v>143</v>
      </c>
      <c r="G269" s="54">
        <v>12</v>
      </c>
      <c r="H269" s="30">
        <v>2003</v>
      </c>
      <c r="I269" s="30">
        <v>8</v>
      </c>
      <c r="J269" s="18">
        <v>1</v>
      </c>
    </row>
    <row r="270" spans="1:10" ht="15" customHeight="1" x14ac:dyDescent="0.25">
      <c r="E270" s="32" t="s">
        <v>144</v>
      </c>
      <c r="F270" s="49" t="s">
        <v>145</v>
      </c>
      <c r="G270" s="54">
        <v>13</v>
      </c>
      <c r="H270" s="30">
        <v>2003</v>
      </c>
      <c r="I270" s="30">
        <v>8</v>
      </c>
      <c r="J270" s="18">
        <v>1</v>
      </c>
    </row>
    <row r="271" spans="1:10" ht="15" customHeight="1" x14ac:dyDescent="0.25">
      <c r="E271" s="32" t="s">
        <v>35</v>
      </c>
      <c r="F271" s="49" t="s">
        <v>50</v>
      </c>
      <c r="G271" s="54">
        <v>14</v>
      </c>
      <c r="H271" s="30">
        <v>2003</v>
      </c>
      <c r="I271" s="30">
        <v>8</v>
      </c>
      <c r="J271" s="18">
        <v>1</v>
      </c>
    </row>
    <row r="272" spans="1:10" ht="15" customHeight="1" x14ac:dyDescent="0.25">
      <c r="E272" s="32" t="s">
        <v>129</v>
      </c>
      <c r="F272" s="49" t="s">
        <v>130</v>
      </c>
      <c r="G272" s="54">
        <v>15</v>
      </c>
      <c r="H272" s="30">
        <v>2003</v>
      </c>
      <c r="I272" s="30">
        <v>8</v>
      </c>
      <c r="J272" s="18">
        <v>1</v>
      </c>
    </row>
    <row r="273" spans="1:10" ht="15" customHeight="1" thickBot="1" x14ac:dyDescent="0.3">
      <c r="E273" s="33" t="s">
        <v>146</v>
      </c>
      <c r="F273" s="50" t="s">
        <v>89</v>
      </c>
      <c r="G273" s="55">
        <v>16</v>
      </c>
      <c r="H273" s="34">
        <v>2003</v>
      </c>
      <c r="I273" s="34">
        <v>8</v>
      </c>
      <c r="J273" s="36">
        <v>1</v>
      </c>
    </row>
    <row r="274" spans="1:10" ht="15" customHeight="1" thickTop="1" thickBot="1" x14ac:dyDescent="0.3">
      <c r="A274" s="3" t="s">
        <v>138</v>
      </c>
      <c r="C274" s="6" t="s">
        <v>34</v>
      </c>
      <c r="E274" s="301" t="s">
        <v>41</v>
      </c>
      <c r="F274" s="48" t="s">
        <v>50</v>
      </c>
      <c r="G274" s="53">
        <v>1</v>
      </c>
      <c r="H274" s="41">
        <v>2003</v>
      </c>
      <c r="I274" s="41">
        <v>9</v>
      </c>
      <c r="J274" s="42">
        <v>16</v>
      </c>
    </row>
    <row r="275" spans="1:10" ht="15" customHeight="1" thickTop="1" x14ac:dyDescent="0.25">
      <c r="E275" s="302" t="s">
        <v>51</v>
      </c>
      <c r="F275" s="49" t="s">
        <v>50</v>
      </c>
      <c r="G275" s="54">
        <v>2</v>
      </c>
      <c r="H275" s="30">
        <v>2003</v>
      </c>
      <c r="I275" s="30">
        <v>9</v>
      </c>
      <c r="J275" s="18">
        <v>8</v>
      </c>
    </row>
    <row r="276" spans="1:10" ht="15" customHeight="1" x14ac:dyDescent="0.25">
      <c r="E276" s="303" t="s">
        <v>127</v>
      </c>
      <c r="F276" s="49" t="s">
        <v>113</v>
      </c>
      <c r="G276" s="54">
        <v>3</v>
      </c>
      <c r="H276" s="30">
        <v>2003</v>
      </c>
      <c r="I276" s="30">
        <v>9</v>
      </c>
      <c r="J276" s="18">
        <v>4</v>
      </c>
    </row>
    <row r="277" spans="1:10" ht="15" customHeight="1" x14ac:dyDescent="0.25">
      <c r="E277" s="303" t="s">
        <v>141</v>
      </c>
      <c r="F277" s="49" t="s">
        <v>50</v>
      </c>
      <c r="G277" s="54">
        <v>4</v>
      </c>
      <c r="H277" s="30">
        <v>2003</v>
      </c>
      <c r="I277" s="30">
        <v>9</v>
      </c>
      <c r="J277" s="18">
        <v>4</v>
      </c>
    </row>
    <row r="278" spans="1:10" ht="15" customHeight="1" x14ac:dyDescent="0.25">
      <c r="E278" s="32" t="s">
        <v>12</v>
      </c>
      <c r="F278" s="49" t="s">
        <v>50</v>
      </c>
      <c r="G278" s="54">
        <v>5</v>
      </c>
      <c r="H278" s="30">
        <v>2003</v>
      </c>
      <c r="I278" s="30">
        <v>9</v>
      </c>
      <c r="J278" s="18">
        <v>2</v>
      </c>
    </row>
    <row r="279" spans="1:10" ht="15" customHeight="1" x14ac:dyDescent="0.25">
      <c r="E279" s="32" t="s">
        <v>109</v>
      </c>
      <c r="F279" s="49" t="s">
        <v>50</v>
      </c>
      <c r="G279" s="54">
        <v>6</v>
      </c>
      <c r="H279" s="30">
        <v>2003</v>
      </c>
      <c r="I279" s="30">
        <v>9</v>
      </c>
      <c r="J279" s="18">
        <v>2</v>
      </c>
    </row>
    <row r="280" spans="1:10" ht="15" customHeight="1" x14ac:dyDescent="0.25">
      <c r="E280" s="32" t="s">
        <v>104</v>
      </c>
      <c r="F280" s="49" t="s">
        <v>68</v>
      </c>
      <c r="G280" s="54">
        <v>7</v>
      </c>
      <c r="H280" s="30">
        <v>2003</v>
      </c>
      <c r="I280" s="30">
        <v>9</v>
      </c>
      <c r="J280" s="18">
        <v>2</v>
      </c>
    </row>
    <row r="281" spans="1:10" ht="15" customHeight="1" x14ac:dyDescent="0.25">
      <c r="E281" s="32" t="s">
        <v>71</v>
      </c>
      <c r="F281" s="49" t="s">
        <v>50</v>
      </c>
      <c r="G281" s="54">
        <v>8</v>
      </c>
      <c r="H281" s="30">
        <v>2003</v>
      </c>
      <c r="I281" s="30">
        <v>9</v>
      </c>
      <c r="J281" s="18">
        <v>2</v>
      </c>
    </row>
    <row r="282" spans="1:10" ht="15" customHeight="1" x14ac:dyDescent="0.25">
      <c r="E282" s="32" t="s">
        <v>101</v>
      </c>
      <c r="F282" s="49" t="s">
        <v>102</v>
      </c>
      <c r="G282" s="54">
        <v>9</v>
      </c>
      <c r="H282" s="30">
        <v>2003</v>
      </c>
      <c r="I282" s="30">
        <v>9</v>
      </c>
      <c r="J282" s="18">
        <v>1</v>
      </c>
    </row>
    <row r="283" spans="1:10" ht="15" customHeight="1" x14ac:dyDescent="0.25">
      <c r="E283" s="32" t="s">
        <v>139</v>
      </c>
      <c r="F283" s="49" t="s">
        <v>140</v>
      </c>
      <c r="G283" s="54">
        <v>10</v>
      </c>
      <c r="H283" s="30">
        <v>2003</v>
      </c>
      <c r="I283" s="30">
        <v>9</v>
      </c>
      <c r="J283" s="18">
        <v>1</v>
      </c>
    </row>
    <row r="284" spans="1:10" ht="15" customHeight="1" x14ac:dyDescent="0.25">
      <c r="E284" s="32" t="s">
        <v>88</v>
      </c>
      <c r="F284" s="49" t="s">
        <v>89</v>
      </c>
      <c r="G284" s="54">
        <v>11</v>
      </c>
      <c r="H284" s="30">
        <v>2003</v>
      </c>
      <c r="I284" s="30">
        <v>9</v>
      </c>
      <c r="J284" s="18">
        <v>1</v>
      </c>
    </row>
    <row r="285" spans="1:10" ht="15" customHeight="1" x14ac:dyDescent="0.25">
      <c r="E285" s="32" t="s">
        <v>147</v>
      </c>
      <c r="F285" s="49" t="s">
        <v>148</v>
      </c>
      <c r="G285" s="54">
        <v>12</v>
      </c>
      <c r="H285" s="30">
        <v>2003</v>
      </c>
      <c r="I285" s="30">
        <v>9</v>
      </c>
      <c r="J285" s="18">
        <v>1</v>
      </c>
    </row>
    <row r="286" spans="1:10" ht="15" customHeight="1" x14ac:dyDescent="0.25">
      <c r="E286" s="89" t="s">
        <v>149</v>
      </c>
      <c r="F286" s="90" t="s">
        <v>113</v>
      </c>
      <c r="G286" s="54">
        <v>13</v>
      </c>
      <c r="H286" s="30">
        <v>2003</v>
      </c>
      <c r="I286" s="30">
        <v>9</v>
      </c>
      <c r="J286" s="18">
        <v>1</v>
      </c>
    </row>
    <row r="287" spans="1:10" ht="15" customHeight="1" x14ac:dyDescent="0.25">
      <c r="E287" s="89" t="s">
        <v>136</v>
      </c>
      <c r="F287" s="90" t="s">
        <v>137</v>
      </c>
      <c r="G287" s="54">
        <v>14</v>
      </c>
      <c r="H287" s="30">
        <v>2003</v>
      </c>
      <c r="I287" s="30">
        <v>9</v>
      </c>
      <c r="J287" s="18">
        <v>1</v>
      </c>
    </row>
    <row r="288" spans="1:10" ht="15" customHeight="1" x14ac:dyDescent="0.25">
      <c r="E288" s="32" t="s">
        <v>120</v>
      </c>
      <c r="F288" s="49" t="s">
        <v>121</v>
      </c>
      <c r="G288" s="54">
        <v>15</v>
      </c>
      <c r="H288" s="30">
        <v>2003</v>
      </c>
      <c r="I288" s="30">
        <v>9</v>
      </c>
      <c r="J288" s="18">
        <v>1</v>
      </c>
    </row>
    <row r="289" spans="1:10" ht="15" customHeight="1" thickBot="1" x14ac:dyDescent="0.3">
      <c r="E289" s="33" t="s">
        <v>35</v>
      </c>
      <c r="F289" s="50" t="s">
        <v>50</v>
      </c>
      <c r="G289" s="55">
        <v>16</v>
      </c>
      <c r="H289" s="34">
        <v>2003</v>
      </c>
      <c r="I289" s="34">
        <v>9</v>
      </c>
      <c r="J289" s="36">
        <v>1</v>
      </c>
    </row>
    <row r="290" spans="1:10" ht="15" customHeight="1" thickTop="1" thickBot="1" x14ac:dyDescent="0.3">
      <c r="A290" s="3" t="s">
        <v>138</v>
      </c>
      <c r="C290" s="8" t="s">
        <v>61</v>
      </c>
      <c r="E290" s="301" t="s">
        <v>83</v>
      </c>
      <c r="F290" s="48" t="s">
        <v>50</v>
      </c>
      <c r="G290" s="53">
        <v>1</v>
      </c>
      <c r="H290" s="41">
        <v>2003</v>
      </c>
      <c r="I290" s="41">
        <v>14</v>
      </c>
      <c r="J290" s="42">
        <v>16</v>
      </c>
    </row>
    <row r="291" spans="1:10" ht="15" customHeight="1" thickTop="1" x14ac:dyDescent="0.25">
      <c r="E291" s="302" t="s">
        <v>88</v>
      </c>
      <c r="F291" s="49" t="s">
        <v>89</v>
      </c>
      <c r="G291" s="54">
        <v>2</v>
      </c>
      <c r="H291" s="30">
        <v>2003</v>
      </c>
      <c r="I291" s="30">
        <v>14</v>
      </c>
      <c r="J291" s="18">
        <v>8</v>
      </c>
    </row>
    <row r="292" spans="1:10" ht="15" customHeight="1" x14ac:dyDescent="0.25">
      <c r="E292" s="303" t="s">
        <v>127</v>
      </c>
      <c r="F292" s="49" t="s">
        <v>113</v>
      </c>
      <c r="G292" s="54">
        <v>3</v>
      </c>
      <c r="H292" s="30">
        <v>2003</v>
      </c>
      <c r="I292" s="30">
        <v>14</v>
      </c>
      <c r="J292" s="18">
        <v>4</v>
      </c>
    </row>
    <row r="293" spans="1:10" ht="15" customHeight="1" x14ac:dyDescent="0.25">
      <c r="E293" s="303" t="s">
        <v>41</v>
      </c>
      <c r="F293" s="49" t="s">
        <v>50</v>
      </c>
      <c r="G293" s="54">
        <v>4</v>
      </c>
      <c r="H293" s="30">
        <v>2003</v>
      </c>
      <c r="I293" s="30">
        <v>14</v>
      </c>
      <c r="J293" s="18">
        <v>4</v>
      </c>
    </row>
    <row r="294" spans="1:10" ht="15" customHeight="1" x14ac:dyDescent="0.25">
      <c r="E294" s="32" t="s">
        <v>120</v>
      </c>
      <c r="F294" s="49" t="s">
        <v>121</v>
      </c>
      <c r="G294" s="54">
        <v>5</v>
      </c>
      <c r="H294" s="30">
        <v>2003</v>
      </c>
      <c r="I294" s="30">
        <v>14</v>
      </c>
      <c r="J294" s="18">
        <v>2</v>
      </c>
    </row>
    <row r="295" spans="1:10" ht="15" customHeight="1" x14ac:dyDescent="0.25">
      <c r="E295" s="32" t="s">
        <v>35</v>
      </c>
      <c r="F295" s="49" t="s">
        <v>50</v>
      </c>
      <c r="G295" s="54">
        <v>6</v>
      </c>
      <c r="H295" s="30">
        <v>2003</v>
      </c>
      <c r="I295" s="30">
        <v>14</v>
      </c>
      <c r="J295" s="18">
        <v>2</v>
      </c>
    </row>
    <row r="296" spans="1:10" ht="15" customHeight="1" x14ac:dyDescent="0.25">
      <c r="E296" s="32" t="s">
        <v>12</v>
      </c>
      <c r="F296" s="49" t="s">
        <v>50</v>
      </c>
      <c r="G296" s="54">
        <v>7</v>
      </c>
      <c r="H296" s="30">
        <v>2003</v>
      </c>
      <c r="I296" s="30">
        <v>14</v>
      </c>
      <c r="J296" s="18">
        <v>2</v>
      </c>
    </row>
    <row r="297" spans="1:10" ht="15" customHeight="1" thickBot="1" x14ac:dyDescent="0.3">
      <c r="E297" s="33" t="s">
        <v>51</v>
      </c>
      <c r="F297" s="50" t="s">
        <v>50</v>
      </c>
      <c r="G297" s="55">
        <v>8</v>
      </c>
      <c r="H297" s="34">
        <v>2003</v>
      </c>
      <c r="I297" s="34">
        <v>14</v>
      </c>
      <c r="J297" s="36">
        <v>2</v>
      </c>
    </row>
    <row r="298" spans="1:10" ht="15" customHeight="1" thickTop="1" thickBot="1" x14ac:dyDescent="0.3">
      <c r="A298" s="3" t="s">
        <v>150</v>
      </c>
      <c r="C298" s="6" t="s">
        <v>8</v>
      </c>
      <c r="E298" s="301" t="s">
        <v>83</v>
      </c>
      <c r="F298" s="40" t="s">
        <v>50</v>
      </c>
      <c r="G298" s="53">
        <v>1</v>
      </c>
      <c r="H298" s="41">
        <v>2004</v>
      </c>
      <c r="I298" s="41">
        <v>8</v>
      </c>
      <c r="J298" s="42">
        <v>16</v>
      </c>
    </row>
    <row r="299" spans="1:10" ht="15" customHeight="1" thickTop="1" x14ac:dyDescent="0.25">
      <c r="E299" s="302" t="s">
        <v>74</v>
      </c>
      <c r="F299" s="43" t="s">
        <v>75</v>
      </c>
      <c r="G299" s="54">
        <v>2</v>
      </c>
      <c r="H299" s="30">
        <v>2004</v>
      </c>
      <c r="I299" s="30">
        <v>8</v>
      </c>
      <c r="J299" s="18">
        <v>8</v>
      </c>
    </row>
    <row r="300" spans="1:10" ht="15" customHeight="1" x14ac:dyDescent="0.25">
      <c r="E300" s="303" t="s">
        <v>51</v>
      </c>
      <c r="F300" s="43" t="s">
        <v>50</v>
      </c>
      <c r="G300" s="54">
        <v>3</v>
      </c>
      <c r="H300" s="30">
        <v>2004</v>
      </c>
      <c r="I300" s="30">
        <v>8</v>
      </c>
      <c r="J300" s="18">
        <v>4</v>
      </c>
    </row>
    <row r="301" spans="1:10" ht="15" customHeight="1" x14ac:dyDescent="0.25">
      <c r="E301" s="303" t="s">
        <v>133</v>
      </c>
      <c r="F301" s="43" t="s">
        <v>134</v>
      </c>
      <c r="G301" s="54">
        <v>4</v>
      </c>
      <c r="H301" s="30">
        <v>2004</v>
      </c>
      <c r="I301" s="30">
        <v>8</v>
      </c>
      <c r="J301" s="18">
        <v>4</v>
      </c>
    </row>
    <row r="302" spans="1:10" ht="15" customHeight="1" x14ac:dyDescent="0.25">
      <c r="E302" s="32" t="s">
        <v>88</v>
      </c>
      <c r="F302" s="43" t="s">
        <v>89</v>
      </c>
      <c r="G302" s="54">
        <v>5</v>
      </c>
      <c r="H302" s="30">
        <v>2004</v>
      </c>
      <c r="I302" s="30">
        <v>8</v>
      </c>
      <c r="J302" s="18">
        <v>2</v>
      </c>
    </row>
    <row r="303" spans="1:10" ht="15" customHeight="1" x14ac:dyDescent="0.25">
      <c r="E303" s="32" t="s">
        <v>147</v>
      </c>
      <c r="F303" s="43" t="s">
        <v>148</v>
      </c>
      <c r="G303" s="54">
        <v>6</v>
      </c>
      <c r="H303" s="30">
        <v>2004</v>
      </c>
      <c r="I303" s="30">
        <v>8</v>
      </c>
      <c r="J303" s="18">
        <v>2</v>
      </c>
    </row>
    <row r="304" spans="1:10" ht="15" customHeight="1" x14ac:dyDescent="0.25">
      <c r="E304" s="32" t="s">
        <v>109</v>
      </c>
      <c r="F304" s="43" t="s">
        <v>50</v>
      </c>
      <c r="G304" s="54">
        <v>7</v>
      </c>
      <c r="H304" s="30">
        <v>2004</v>
      </c>
      <c r="I304" s="30">
        <v>8</v>
      </c>
      <c r="J304" s="18">
        <v>2</v>
      </c>
    </row>
    <row r="305" spans="1:10" ht="15" customHeight="1" x14ac:dyDescent="0.25">
      <c r="E305" s="32" t="s">
        <v>127</v>
      </c>
      <c r="F305" s="43" t="s">
        <v>113</v>
      </c>
      <c r="G305" s="54">
        <v>8</v>
      </c>
      <c r="H305" s="30">
        <v>2004</v>
      </c>
      <c r="I305" s="30">
        <v>8</v>
      </c>
      <c r="J305" s="18">
        <v>2</v>
      </c>
    </row>
    <row r="306" spans="1:10" ht="15" customHeight="1" x14ac:dyDescent="0.25">
      <c r="E306" s="32" t="s">
        <v>151</v>
      </c>
      <c r="F306" s="43" t="s">
        <v>140</v>
      </c>
      <c r="G306" s="54">
        <v>9</v>
      </c>
      <c r="H306" s="30">
        <v>2004</v>
      </c>
      <c r="I306" s="30">
        <v>8</v>
      </c>
      <c r="J306" s="18">
        <v>1</v>
      </c>
    </row>
    <row r="307" spans="1:10" ht="15" customHeight="1" x14ac:dyDescent="0.25">
      <c r="E307" s="32" t="s">
        <v>120</v>
      </c>
      <c r="F307" s="43" t="s">
        <v>121</v>
      </c>
      <c r="G307" s="54">
        <v>10</v>
      </c>
      <c r="H307" s="30">
        <v>2004</v>
      </c>
      <c r="I307" s="30">
        <v>8</v>
      </c>
      <c r="J307" s="18">
        <v>1</v>
      </c>
    </row>
    <row r="308" spans="1:10" ht="15" customHeight="1" x14ac:dyDescent="0.25">
      <c r="E308" s="32" t="s">
        <v>139</v>
      </c>
      <c r="F308" s="43" t="s">
        <v>140</v>
      </c>
      <c r="G308" s="54">
        <v>11</v>
      </c>
      <c r="H308" s="30">
        <v>2004</v>
      </c>
      <c r="I308" s="30">
        <v>8</v>
      </c>
      <c r="J308" s="18">
        <v>1</v>
      </c>
    </row>
    <row r="309" spans="1:10" ht="15" customHeight="1" x14ac:dyDescent="0.25">
      <c r="E309" s="32" t="s">
        <v>12</v>
      </c>
      <c r="F309" s="43" t="s">
        <v>50</v>
      </c>
      <c r="G309" s="54">
        <v>12</v>
      </c>
      <c r="H309" s="30">
        <v>2004</v>
      </c>
      <c r="I309" s="30">
        <v>8</v>
      </c>
      <c r="J309" s="18">
        <v>1</v>
      </c>
    </row>
    <row r="310" spans="1:10" ht="15" customHeight="1" x14ac:dyDescent="0.25">
      <c r="E310" s="32" t="s">
        <v>41</v>
      </c>
      <c r="F310" s="43" t="s">
        <v>50</v>
      </c>
      <c r="G310" s="54">
        <v>13</v>
      </c>
      <c r="H310" s="30">
        <v>2004</v>
      </c>
      <c r="I310" s="30">
        <v>8</v>
      </c>
      <c r="J310" s="18">
        <v>1</v>
      </c>
    </row>
    <row r="311" spans="1:10" ht="15" customHeight="1" x14ac:dyDescent="0.25">
      <c r="E311" s="32" t="s">
        <v>152</v>
      </c>
      <c r="F311" s="43" t="s">
        <v>140</v>
      </c>
      <c r="G311" s="54">
        <v>14</v>
      </c>
      <c r="H311" s="30">
        <v>2004</v>
      </c>
      <c r="I311" s="30">
        <v>8</v>
      </c>
      <c r="J311" s="18">
        <v>1</v>
      </c>
    </row>
    <row r="312" spans="1:10" ht="15" customHeight="1" x14ac:dyDescent="0.25">
      <c r="E312" s="32" t="s">
        <v>101</v>
      </c>
      <c r="F312" s="43" t="s">
        <v>102</v>
      </c>
      <c r="G312" s="54">
        <v>15</v>
      </c>
      <c r="H312" s="30">
        <v>2004</v>
      </c>
      <c r="I312" s="30">
        <v>8</v>
      </c>
      <c r="J312" s="18">
        <v>1</v>
      </c>
    </row>
    <row r="313" spans="1:10" ht="15" customHeight="1" thickBot="1" x14ac:dyDescent="0.3">
      <c r="E313" s="33" t="s">
        <v>126</v>
      </c>
      <c r="F313" s="44" t="s">
        <v>93</v>
      </c>
      <c r="G313" s="55">
        <v>16</v>
      </c>
      <c r="H313" s="34">
        <v>2004</v>
      </c>
      <c r="I313" s="34">
        <v>8</v>
      </c>
      <c r="J313" s="36">
        <v>1</v>
      </c>
    </row>
    <row r="314" spans="1:10" ht="15" customHeight="1" thickTop="1" thickBot="1" x14ac:dyDescent="0.3">
      <c r="A314" s="3" t="s">
        <v>150</v>
      </c>
      <c r="C314" s="6" t="s">
        <v>34</v>
      </c>
      <c r="E314" s="301" t="s">
        <v>83</v>
      </c>
      <c r="F314" s="45" t="s">
        <v>50</v>
      </c>
      <c r="G314" s="53">
        <v>1</v>
      </c>
      <c r="H314" s="41">
        <v>2004</v>
      </c>
      <c r="I314" s="41">
        <v>9</v>
      </c>
      <c r="J314" s="42">
        <v>16</v>
      </c>
    </row>
    <row r="315" spans="1:10" ht="15" customHeight="1" thickTop="1" x14ac:dyDescent="0.25">
      <c r="E315" s="302" t="s">
        <v>51</v>
      </c>
      <c r="F315" s="46" t="s">
        <v>50</v>
      </c>
      <c r="G315" s="54">
        <v>2</v>
      </c>
      <c r="H315" s="30">
        <v>2004</v>
      </c>
      <c r="I315" s="30">
        <v>9</v>
      </c>
      <c r="J315" s="18">
        <v>8</v>
      </c>
    </row>
    <row r="316" spans="1:10" ht="15" customHeight="1" x14ac:dyDescent="0.25">
      <c r="E316" s="303" t="s">
        <v>12</v>
      </c>
      <c r="F316" s="46" t="s">
        <v>50</v>
      </c>
      <c r="G316" s="54">
        <v>3</v>
      </c>
      <c r="H316" s="30">
        <v>2004</v>
      </c>
      <c r="I316" s="30">
        <v>9</v>
      </c>
      <c r="J316" s="18">
        <v>4</v>
      </c>
    </row>
    <row r="317" spans="1:10" ht="15" customHeight="1" x14ac:dyDescent="0.25">
      <c r="E317" s="303" t="s">
        <v>41</v>
      </c>
      <c r="F317" s="46" t="s">
        <v>50</v>
      </c>
      <c r="G317" s="54">
        <v>4</v>
      </c>
      <c r="H317" s="30">
        <v>2004</v>
      </c>
      <c r="I317" s="30">
        <v>9</v>
      </c>
      <c r="J317" s="18">
        <v>4</v>
      </c>
    </row>
    <row r="318" spans="1:10" ht="15" customHeight="1" x14ac:dyDescent="0.25">
      <c r="E318" s="32" t="s">
        <v>146</v>
      </c>
      <c r="F318" s="46" t="s">
        <v>89</v>
      </c>
      <c r="G318" s="54">
        <v>5</v>
      </c>
      <c r="H318" s="30">
        <v>2004</v>
      </c>
      <c r="I318" s="30">
        <v>9</v>
      </c>
      <c r="J318" s="18">
        <v>2</v>
      </c>
    </row>
    <row r="319" spans="1:10" ht="15" customHeight="1" x14ac:dyDescent="0.25">
      <c r="E319" s="32" t="s">
        <v>88</v>
      </c>
      <c r="F319" s="46" t="s">
        <v>89</v>
      </c>
      <c r="G319" s="54">
        <v>6</v>
      </c>
      <c r="H319" s="30">
        <v>2004</v>
      </c>
      <c r="I319" s="30">
        <v>9</v>
      </c>
      <c r="J319" s="18">
        <v>2</v>
      </c>
    </row>
    <row r="320" spans="1:10" ht="15" customHeight="1" x14ac:dyDescent="0.25">
      <c r="E320" s="32" t="s">
        <v>109</v>
      </c>
      <c r="F320" s="46" t="s">
        <v>50</v>
      </c>
      <c r="G320" s="54">
        <v>7</v>
      </c>
      <c r="H320" s="30">
        <v>2004</v>
      </c>
      <c r="I320" s="30">
        <v>9</v>
      </c>
      <c r="J320" s="18">
        <v>2</v>
      </c>
    </row>
    <row r="321" spans="1:10" ht="15" customHeight="1" x14ac:dyDescent="0.25">
      <c r="E321" s="32" t="s">
        <v>127</v>
      </c>
      <c r="F321" s="46" t="s">
        <v>113</v>
      </c>
      <c r="G321" s="54">
        <v>8</v>
      </c>
      <c r="H321" s="30">
        <v>2004</v>
      </c>
      <c r="I321" s="30">
        <v>9</v>
      </c>
      <c r="J321" s="18">
        <v>2</v>
      </c>
    </row>
    <row r="322" spans="1:10" ht="15" customHeight="1" x14ac:dyDescent="0.25">
      <c r="E322" s="32" t="s">
        <v>153</v>
      </c>
      <c r="F322" s="46" t="s">
        <v>148</v>
      </c>
      <c r="G322" s="54">
        <v>9</v>
      </c>
      <c r="H322" s="30">
        <v>2004</v>
      </c>
      <c r="I322" s="30">
        <v>9</v>
      </c>
      <c r="J322" s="18">
        <v>1</v>
      </c>
    </row>
    <row r="323" spans="1:10" ht="15" customHeight="1" x14ac:dyDescent="0.25">
      <c r="E323" s="32" t="s">
        <v>154</v>
      </c>
      <c r="F323" s="46" t="s">
        <v>155</v>
      </c>
      <c r="G323" s="54">
        <v>10</v>
      </c>
      <c r="H323" s="30">
        <v>2004</v>
      </c>
      <c r="I323" s="30">
        <v>9</v>
      </c>
      <c r="J323" s="18">
        <v>1</v>
      </c>
    </row>
    <row r="324" spans="1:10" ht="15" customHeight="1" x14ac:dyDescent="0.25">
      <c r="E324" s="32" t="s">
        <v>74</v>
      </c>
      <c r="F324" s="46" t="s">
        <v>75</v>
      </c>
      <c r="G324" s="54">
        <v>11</v>
      </c>
      <c r="H324" s="30">
        <v>2004</v>
      </c>
      <c r="I324" s="30">
        <v>9</v>
      </c>
      <c r="J324" s="18">
        <v>1</v>
      </c>
    </row>
    <row r="325" spans="1:10" ht="15" customHeight="1" x14ac:dyDescent="0.25">
      <c r="E325" s="32" t="s">
        <v>71</v>
      </c>
      <c r="F325" s="46" t="s">
        <v>50</v>
      </c>
      <c r="G325" s="54">
        <v>12</v>
      </c>
      <c r="H325" s="30">
        <v>2004</v>
      </c>
      <c r="I325" s="30">
        <v>9</v>
      </c>
      <c r="J325" s="18">
        <v>1</v>
      </c>
    </row>
    <row r="326" spans="1:10" ht="15" customHeight="1" x14ac:dyDescent="0.25">
      <c r="E326" s="32" t="s">
        <v>147</v>
      </c>
      <c r="F326" s="46" t="s">
        <v>148</v>
      </c>
      <c r="G326" s="54">
        <v>13</v>
      </c>
      <c r="H326" s="30">
        <v>2004</v>
      </c>
      <c r="I326" s="30">
        <v>9</v>
      </c>
      <c r="J326" s="18">
        <v>1</v>
      </c>
    </row>
    <row r="327" spans="1:10" ht="15" customHeight="1" x14ac:dyDescent="0.25">
      <c r="E327" s="32" t="s">
        <v>141</v>
      </c>
      <c r="F327" s="46" t="s">
        <v>50</v>
      </c>
      <c r="G327" s="54">
        <v>14</v>
      </c>
      <c r="H327" s="30">
        <v>2004</v>
      </c>
      <c r="I327" s="30">
        <v>9</v>
      </c>
      <c r="J327" s="18">
        <v>1</v>
      </c>
    </row>
    <row r="328" spans="1:10" ht="15" customHeight="1" x14ac:dyDescent="0.25">
      <c r="E328" s="32" t="s">
        <v>35</v>
      </c>
      <c r="F328" s="46" t="s">
        <v>50</v>
      </c>
      <c r="G328" s="54">
        <v>15</v>
      </c>
      <c r="H328" s="30">
        <v>2004</v>
      </c>
      <c r="I328" s="30">
        <v>9</v>
      </c>
      <c r="J328" s="18">
        <v>1</v>
      </c>
    </row>
    <row r="329" spans="1:10" ht="15" customHeight="1" thickBot="1" x14ac:dyDescent="0.3">
      <c r="E329" s="33" t="s">
        <v>104</v>
      </c>
      <c r="F329" s="47" t="s">
        <v>68</v>
      </c>
      <c r="G329" s="55">
        <v>16</v>
      </c>
      <c r="H329" s="34">
        <v>2004</v>
      </c>
      <c r="I329" s="34">
        <v>9</v>
      </c>
      <c r="J329" s="36">
        <v>1</v>
      </c>
    </row>
    <row r="330" spans="1:10" ht="15" customHeight="1" thickTop="1" thickBot="1" x14ac:dyDescent="0.3">
      <c r="A330" s="3" t="s">
        <v>150</v>
      </c>
      <c r="C330" s="8" t="s">
        <v>61</v>
      </c>
      <c r="E330" s="301" t="s">
        <v>83</v>
      </c>
      <c r="F330" s="45" t="s">
        <v>156</v>
      </c>
      <c r="G330" s="53">
        <v>1</v>
      </c>
      <c r="H330" s="41">
        <v>2004</v>
      </c>
      <c r="I330" s="41">
        <v>14</v>
      </c>
      <c r="J330" s="42">
        <v>16</v>
      </c>
    </row>
    <row r="331" spans="1:10" ht="15" customHeight="1" thickTop="1" x14ac:dyDescent="0.25">
      <c r="E331" s="302" t="s">
        <v>120</v>
      </c>
      <c r="F331" s="46" t="s">
        <v>121</v>
      </c>
      <c r="G331" s="54">
        <v>2</v>
      </c>
      <c r="H331" s="30">
        <v>2004</v>
      </c>
      <c r="I331" s="30">
        <v>14</v>
      </c>
      <c r="J331" s="18">
        <v>8</v>
      </c>
    </row>
    <row r="332" spans="1:10" ht="15" customHeight="1" x14ac:dyDescent="0.25">
      <c r="E332" s="303" t="s">
        <v>88</v>
      </c>
      <c r="F332" s="46" t="s">
        <v>89</v>
      </c>
      <c r="G332" s="54">
        <v>3</v>
      </c>
      <c r="H332" s="30">
        <v>2004</v>
      </c>
      <c r="I332" s="30">
        <v>14</v>
      </c>
      <c r="J332" s="18">
        <v>4</v>
      </c>
    </row>
    <row r="333" spans="1:10" ht="15" customHeight="1" x14ac:dyDescent="0.25">
      <c r="E333" s="303" t="s">
        <v>41</v>
      </c>
      <c r="F333" s="46" t="s">
        <v>91</v>
      </c>
      <c r="G333" s="54">
        <v>4</v>
      </c>
      <c r="H333" s="30">
        <v>2004</v>
      </c>
      <c r="I333" s="30">
        <v>14</v>
      </c>
      <c r="J333" s="18">
        <v>4</v>
      </c>
    </row>
    <row r="334" spans="1:10" ht="15" customHeight="1" x14ac:dyDescent="0.25">
      <c r="E334" s="32" t="s">
        <v>127</v>
      </c>
      <c r="F334" s="46" t="s">
        <v>157</v>
      </c>
      <c r="G334" s="54">
        <v>5</v>
      </c>
      <c r="H334" s="30">
        <v>2004</v>
      </c>
      <c r="I334" s="30">
        <v>14</v>
      </c>
      <c r="J334" s="18">
        <v>2</v>
      </c>
    </row>
    <row r="335" spans="1:10" ht="15" customHeight="1" x14ac:dyDescent="0.25">
      <c r="E335" s="32" t="s">
        <v>133</v>
      </c>
      <c r="F335" s="46" t="s">
        <v>158</v>
      </c>
      <c r="G335" s="54">
        <v>6</v>
      </c>
      <c r="H335" s="30">
        <v>2004</v>
      </c>
      <c r="I335" s="30">
        <v>14</v>
      </c>
      <c r="J335" s="18">
        <v>2</v>
      </c>
    </row>
    <row r="336" spans="1:10" ht="15" customHeight="1" x14ac:dyDescent="0.25">
      <c r="E336" s="32" t="s">
        <v>74</v>
      </c>
      <c r="F336" s="46" t="s">
        <v>54</v>
      </c>
      <c r="G336" s="54">
        <v>7</v>
      </c>
      <c r="H336" s="30">
        <v>2004</v>
      </c>
      <c r="I336" s="30">
        <v>14</v>
      </c>
      <c r="J336" s="18">
        <v>2</v>
      </c>
    </row>
    <row r="337" spans="1:10" ht="15" customHeight="1" thickBot="1" x14ac:dyDescent="0.3">
      <c r="E337" s="33" t="s">
        <v>12</v>
      </c>
      <c r="F337" s="47" t="s">
        <v>91</v>
      </c>
      <c r="G337" s="55">
        <v>8</v>
      </c>
      <c r="H337" s="34">
        <v>2004</v>
      </c>
      <c r="I337" s="34">
        <v>14</v>
      </c>
      <c r="J337" s="36">
        <v>2</v>
      </c>
    </row>
    <row r="338" spans="1:10" ht="15" customHeight="1" thickTop="1" thickBot="1" x14ac:dyDescent="0.3">
      <c r="A338" s="3" t="s">
        <v>159</v>
      </c>
      <c r="C338" s="6" t="s">
        <v>8</v>
      </c>
      <c r="E338" s="301" t="s">
        <v>51</v>
      </c>
      <c r="F338" s="14" t="s">
        <v>50</v>
      </c>
      <c r="G338" s="119">
        <v>1</v>
      </c>
      <c r="H338" s="13">
        <v>2005</v>
      </c>
      <c r="I338" s="13">
        <v>8</v>
      </c>
      <c r="J338" s="7">
        <v>16</v>
      </c>
    </row>
    <row r="339" spans="1:10" ht="15" customHeight="1" thickTop="1" x14ac:dyDescent="0.25">
      <c r="A339" s="9"/>
      <c r="E339" s="302" t="s">
        <v>88</v>
      </c>
      <c r="F339" s="46" t="s">
        <v>160</v>
      </c>
      <c r="G339" s="54">
        <v>2</v>
      </c>
      <c r="H339" s="30">
        <v>2005</v>
      </c>
      <c r="I339" s="30">
        <v>8</v>
      </c>
      <c r="J339" s="18">
        <v>8</v>
      </c>
    </row>
    <row r="340" spans="1:10" ht="15" customHeight="1" x14ac:dyDescent="0.25">
      <c r="A340" s="9"/>
      <c r="E340" s="303" t="s">
        <v>41</v>
      </c>
      <c r="F340" s="46" t="s">
        <v>50</v>
      </c>
      <c r="G340" s="54">
        <v>3</v>
      </c>
      <c r="H340" s="30">
        <v>2005</v>
      </c>
      <c r="I340" s="30">
        <v>8</v>
      </c>
      <c r="J340" s="18">
        <v>4</v>
      </c>
    </row>
    <row r="341" spans="1:10" ht="15" customHeight="1" x14ac:dyDescent="0.25">
      <c r="A341" s="9"/>
      <c r="E341" s="303" t="s">
        <v>120</v>
      </c>
      <c r="F341" s="46" t="s">
        <v>121</v>
      </c>
      <c r="G341" s="54">
        <v>4</v>
      </c>
      <c r="H341" s="30">
        <v>2005</v>
      </c>
      <c r="I341" s="30">
        <v>8</v>
      </c>
      <c r="J341" s="18">
        <v>4</v>
      </c>
    </row>
    <row r="342" spans="1:10" ht="15" customHeight="1" x14ac:dyDescent="0.25">
      <c r="A342" s="9"/>
      <c r="E342" s="32" t="s">
        <v>12</v>
      </c>
      <c r="F342" s="46" t="s">
        <v>50</v>
      </c>
      <c r="G342" s="54">
        <v>5</v>
      </c>
      <c r="H342" s="30">
        <v>2005</v>
      </c>
      <c r="I342" s="30">
        <v>8</v>
      </c>
      <c r="J342" s="18">
        <v>2</v>
      </c>
    </row>
    <row r="343" spans="1:10" ht="15" customHeight="1" x14ac:dyDescent="0.25">
      <c r="A343" s="9"/>
      <c r="E343" s="32" t="s">
        <v>133</v>
      </c>
      <c r="F343" s="46" t="s">
        <v>134</v>
      </c>
      <c r="G343" s="54">
        <v>6</v>
      </c>
      <c r="H343" s="30">
        <v>2005</v>
      </c>
      <c r="I343" s="30">
        <v>8</v>
      </c>
      <c r="J343" s="18">
        <v>2</v>
      </c>
    </row>
    <row r="344" spans="1:10" ht="15" customHeight="1" x14ac:dyDescent="0.25">
      <c r="A344" s="9"/>
      <c r="E344" s="32" t="s">
        <v>127</v>
      </c>
      <c r="F344" s="46" t="s">
        <v>161</v>
      </c>
      <c r="G344" s="54">
        <v>7</v>
      </c>
      <c r="H344" s="30">
        <v>2005</v>
      </c>
      <c r="I344" s="30">
        <v>8</v>
      </c>
      <c r="J344" s="18">
        <v>2</v>
      </c>
    </row>
    <row r="345" spans="1:10" ht="15" customHeight="1" x14ac:dyDescent="0.25">
      <c r="A345" s="9"/>
      <c r="E345" s="32" t="s">
        <v>162</v>
      </c>
      <c r="F345" s="46" t="s">
        <v>163</v>
      </c>
      <c r="G345" s="54">
        <v>8</v>
      </c>
      <c r="H345" s="30">
        <v>2005</v>
      </c>
      <c r="I345" s="30">
        <v>8</v>
      </c>
      <c r="J345" s="18">
        <v>2</v>
      </c>
    </row>
    <row r="346" spans="1:10" ht="15" customHeight="1" x14ac:dyDescent="0.25">
      <c r="A346" s="9"/>
      <c r="E346" s="32" t="s">
        <v>101</v>
      </c>
      <c r="F346" s="46" t="s">
        <v>50</v>
      </c>
      <c r="G346" s="54">
        <v>9</v>
      </c>
      <c r="H346" s="30">
        <v>2005</v>
      </c>
      <c r="I346" s="30">
        <v>8</v>
      </c>
      <c r="J346" s="18">
        <v>1</v>
      </c>
    </row>
    <row r="347" spans="1:10" ht="15" customHeight="1" x14ac:dyDescent="0.25">
      <c r="A347" s="9"/>
      <c r="E347" s="32" t="s">
        <v>153</v>
      </c>
      <c r="F347" s="46" t="s">
        <v>148</v>
      </c>
      <c r="G347" s="54">
        <v>10</v>
      </c>
      <c r="H347" s="30">
        <v>2005</v>
      </c>
      <c r="I347" s="30">
        <v>8</v>
      </c>
      <c r="J347" s="18">
        <v>1</v>
      </c>
    </row>
    <row r="348" spans="1:10" ht="15" customHeight="1" x14ac:dyDescent="0.25">
      <c r="A348" s="9"/>
      <c r="E348" s="32" t="s">
        <v>164</v>
      </c>
      <c r="F348" s="46" t="s">
        <v>163</v>
      </c>
      <c r="G348" s="54">
        <v>11</v>
      </c>
      <c r="H348" s="30">
        <v>2005</v>
      </c>
      <c r="I348" s="30">
        <v>8</v>
      </c>
      <c r="J348" s="18">
        <v>1</v>
      </c>
    </row>
    <row r="349" spans="1:10" ht="15" customHeight="1" x14ac:dyDescent="0.25">
      <c r="A349" s="9"/>
      <c r="E349" s="32" t="s">
        <v>144</v>
      </c>
      <c r="F349" s="46" t="s">
        <v>145</v>
      </c>
      <c r="G349" s="54">
        <v>12</v>
      </c>
      <c r="H349" s="30">
        <v>2005</v>
      </c>
      <c r="I349" s="30">
        <v>8</v>
      </c>
      <c r="J349" s="18">
        <v>1</v>
      </c>
    </row>
    <row r="350" spans="1:10" ht="15" customHeight="1" x14ac:dyDescent="0.25">
      <c r="A350" s="9"/>
      <c r="E350" s="32" t="s">
        <v>128</v>
      </c>
      <c r="F350" s="46" t="s">
        <v>50</v>
      </c>
      <c r="G350" s="54">
        <v>13</v>
      </c>
      <c r="H350" s="30">
        <v>2005</v>
      </c>
      <c r="I350" s="30">
        <v>8</v>
      </c>
      <c r="J350" s="18">
        <v>1</v>
      </c>
    </row>
    <row r="351" spans="1:10" ht="15" customHeight="1" x14ac:dyDescent="0.25">
      <c r="A351" s="9"/>
      <c r="E351" s="32" t="s">
        <v>105</v>
      </c>
      <c r="F351" s="46" t="s">
        <v>54</v>
      </c>
      <c r="G351" s="54">
        <v>14</v>
      </c>
      <c r="H351" s="30">
        <v>2005</v>
      </c>
      <c r="I351" s="30">
        <v>8</v>
      </c>
      <c r="J351" s="18">
        <v>1</v>
      </c>
    </row>
    <row r="352" spans="1:10" ht="15" customHeight="1" x14ac:dyDescent="0.25">
      <c r="A352" s="9"/>
      <c r="E352" s="32" t="s">
        <v>35</v>
      </c>
      <c r="F352" s="46" t="s">
        <v>50</v>
      </c>
      <c r="G352" s="54">
        <v>15</v>
      </c>
      <c r="H352" s="30">
        <v>2005</v>
      </c>
      <c r="I352" s="30">
        <v>8</v>
      </c>
      <c r="J352" s="18">
        <v>1</v>
      </c>
    </row>
    <row r="353" spans="1:10" ht="15" customHeight="1" thickBot="1" x14ac:dyDescent="0.3">
      <c r="A353" s="9"/>
      <c r="E353" s="33" t="s">
        <v>139</v>
      </c>
      <c r="F353" s="47" t="s">
        <v>145</v>
      </c>
      <c r="G353" s="55">
        <v>16</v>
      </c>
      <c r="H353" s="34">
        <v>2005</v>
      </c>
      <c r="I353" s="34">
        <v>8</v>
      </c>
      <c r="J353" s="36">
        <v>1</v>
      </c>
    </row>
    <row r="354" spans="1:10" ht="15" customHeight="1" thickTop="1" thickBot="1" x14ac:dyDescent="0.3">
      <c r="A354" s="3" t="s">
        <v>159</v>
      </c>
      <c r="C354" s="6" t="s">
        <v>34</v>
      </c>
      <c r="E354" s="301" t="s">
        <v>51</v>
      </c>
      <c r="F354" s="45" t="s">
        <v>50</v>
      </c>
      <c r="G354" s="53">
        <v>1</v>
      </c>
      <c r="H354" s="41">
        <v>2005</v>
      </c>
      <c r="I354" s="41">
        <v>9</v>
      </c>
      <c r="J354" s="42">
        <v>16</v>
      </c>
    </row>
    <row r="355" spans="1:10" ht="15" customHeight="1" thickTop="1" x14ac:dyDescent="0.25">
      <c r="E355" s="302" t="s">
        <v>88</v>
      </c>
      <c r="F355" s="46" t="s">
        <v>160</v>
      </c>
      <c r="G355" s="54">
        <v>2</v>
      </c>
      <c r="H355" s="30">
        <v>2005</v>
      </c>
      <c r="I355" s="30">
        <v>9</v>
      </c>
      <c r="J355" s="18">
        <v>8</v>
      </c>
    </row>
    <row r="356" spans="1:10" ht="15" customHeight="1" x14ac:dyDescent="0.25">
      <c r="E356" s="303" t="s">
        <v>41</v>
      </c>
      <c r="F356" s="46" t="s">
        <v>50</v>
      </c>
      <c r="G356" s="54">
        <v>3</v>
      </c>
      <c r="H356" s="30">
        <v>2005</v>
      </c>
      <c r="I356" s="30">
        <v>9</v>
      </c>
      <c r="J356" s="18">
        <v>4</v>
      </c>
    </row>
    <row r="357" spans="1:10" ht="15" customHeight="1" x14ac:dyDescent="0.25">
      <c r="E357" s="303" t="s">
        <v>120</v>
      </c>
      <c r="F357" s="46" t="s">
        <v>121</v>
      </c>
      <c r="G357" s="54">
        <v>4</v>
      </c>
      <c r="H357" s="30">
        <v>2005</v>
      </c>
      <c r="I357" s="30">
        <v>9</v>
      </c>
      <c r="J357" s="18">
        <v>4</v>
      </c>
    </row>
    <row r="358" spans="1:10" ht="15" customHeight="1" x14ac:dyDescent="0.25">
      <c r="E358" s="32" t="s">
        <v>12</v>
      </c>
      <c r="F358" s="46" t="s">
        <v>50</v>
      </c>
      <c r="G358" s="54">
        <v>5</v>
      </c>
      <c r="H358" s="30">
        <v>2005</v>
      </c>
      <c r="I358" s="30">
        <v>9</v>
      </c>
      <c r="J358" s="18">
        <v>2</v>
      </c>
    </row>
    <row r="359" spans="1:10" ht="15" customHeight="1" x14ac:dyDescent="0.25">
      <c r="E359" s="32" t="s">
        <v>133</v>
      </c>
      <c r="F359" s="46" t="s">
        <v>134</v>
      </c>
      <c r="G359" s="54">
        <v>6</v>
      </c>
      <c r="H359" s="30">
        <v>2005</v>
      </c>
      <c r="I359" s="30">
        <v>9</v>
      </c>
      <c r="J359" s="18">
        <v>2</v>
      </c>
    </row>
    <row r="360" spans="1:10" ht="15" customHeight="1" x14ac:dyDescent="0.25">
      <c r="E360" s="32" t="s">
        <v>127</v>
      </c>
      <c r="F360" s="46" t="s">
        <v>161</v>
      </c>
      <c r="G360" s="54">
        <v>7</v>
      </c>
      <c r="H360" s="30">
        <v>2005</v>
      </c>
      <c r="I360" s="30">
        <v>9</v>
      </c>
      <c r="J360" s="18">
        <v>2</v>
      </c>
    </row>
    <row r="361" spans="1:10" ht="15" customHeight="1" x14ac:dyDescent="0.25">
      <c r="E361" s="32" t="s">
        <v>162</v>
      </c>
      <c r="F361" s="46" t="s">
        <v>163</v>
      </c>
      <c r="G361" s="54">
        <v>8</v>
      </c>
      <c r="H361" s="30">
        <v>2005</v>
      </c>
      <c r="I361" s="30">
        <v>9</v>
      </c>
      <c r="J361" s="18">
        <v>2</v>
      </c>
    </row>
    <row r="362" spans="1:10" ht="15" customHeight="1" x14ac:dyDescent="0.25">
      <c r="E362" s="32" t="s">
        <v>101</v>
      </c>
      <c r="F362" s="46" t="s">
        <v>50</v>
      </c>
      <c r="G362" s="54">
        <v>9</v>
      </c>
      <c r="H362" s="30">
        <v>2005</v>
      </c>
      <c r="I362" s="30">
        <v>9</v>
      </c>
      <c r="J362" s="18">
        <v>1</v>
      </c>
    </row>
    <row r="363" spans="1:10" ht="15" customHeight="1" x14ac:dyDescent="0.25">
      <c r="E363" s="32" t="s">
        <v>153</v>
      </c>
      <c r="F363" s="46" t="s">
        <v>148</v>
      </c>
      <c r="G363" s="54">
        <v>10</v>
      </c>
      <c r="H363" s="30">
        <v>2005</v>
      </c>
      <c r="I363" s="30">
        <v>9</v>
      </c>
      <c r="J363" s="18">
        <v>1</v>
      </c>
    </row>
    <row r="364" spans="1:10" ht="15" customHeight="1" x14ac:dyDescent="0.25">
      <c r="E364" s="32" t="s">
        <v>164</v>
      </c>
      <c r="F364" s="46" t="s">
        <v>163</v>
      </c>
      <c r="G364" s="54">
        <v>11</v>
      </c>
      <c r="H364" s="30">
        <v>2005</v>
      </c>
      <c r="I364" s="30">
        <v>9</v>
      </c>
      <c r="J364" s="18">
        <v>1</v>
      </c>
    </row>
    <row r="365" spans="1:10" ht="15" customHeight="1" x14ac:dyDescent="0.25">
      <c r="E365" s="32" t="s">
        <v>144</v>
      </c>
      <c r="F365" s="46" t="s">
        <v>145</v>
      </c>
      <c r="G365" s="54">
        <v>12</v>
      </c>
      <c r="H365" s="30">
        <v>2005</v>
      </c>
      <c r="I365" s="30">
        <v>9</v>
      </c>
      <c r="J365" s="18">
        <v>1</v>
      </c>
    </row>
    <row r="366" spans="1:10" ht="15" customHeight="1" x14ac:dyDescent="0.25">
      <c r="E366" s="32" t="s">
        <v>128</v>
      </c>
      <c r="F366" s="46" t="s">
        <v>50</v>
      </c>
      <c r="G366" s="54">
        <v>13</v>
      </c>
      <c r="H366" s="30">
        <v>2005</v>
      </c>
      <c r="I366" s="30">
        <v>9</v>
      </c>
      <c r="J366" s="18">
        <v>1</v>
      </c>
    </row>
    <row r="367" spans="1:10" ht="15" customHeight="1" x14ac:dyDescent="0.25">
      <c r="E367" s="32" t="s">
        <v>105</v>
      </c>
      <c r="F367" s="46" t="s">
        <v>54</v>
      </c>
      <c r="G367" s="54">
        <v>14</v>
      </c>
      <c r="H367" s="30">
        <v>2005</v>
      </c>
      <c r="I367" s="30">
        <v>9</v>
      </c>
      <c r="J367" s="18">
        <v>1</v>
      </c>
    </row>
    <row r="368" spans="1:10" ht="15" customHeight="1" x14ac:dyDescent="0.25">
      <c r="E368" s="32" t="s">
        <v>35</v>
      </c>
      <c r="F368" s="46" t="s">
        <v>50</v>
      </c>
      <c r="G368" s="54">
        <v>15</v>
      </c>
      <c r="H368" s="30">
        <v>2005</v>
      </c>
      <c r="I368" s="30">
        <v>9</v>
      </c>
      <c r="J368" s="18">
        <v>1</v>
      </c>
    </row>
    <row r="369" spans="1:10" ht="15" customHeight="1" thickBot="1" x14ac:dyDescent="0.3">
      <c r="E369" s="33" t="s">
        <v>139</v>
      </c>
      <c r="F369" s="47" t="s">
        <v>145</v>
      </c>
      <c r="G369" s="55">
        <v>16</v>
      </c>
      <c r="H369" s="34">
        <v>2005</v>
      </c>
      <c r="I369" s="34">
        <v>9</v>
      </c>
      <c r="J369" s="36">
        <v>1</v>
      </c>
    </row>
    <row r="370" spans="1:10" ht="15" customHeight="1" thickTop="1" thickBot="1" x14ac:dyDescent="0.3">
      <c r="A370" s="3" t="s">
        <v>159</v>
      </c>
      <c r="C370" s="8" t="s">
        <v>61</v>
      </c>
      <c r="E370" s="301" t="s">
        <v>51</v>
      </c>
      <c r="F370" s="45" t="s">
        <v>50</v>
      </c>
      <c r="G370" s="53">
        <v>1</v>
      </c>
      <c r="H370" s="41">
        <v>2005</v>
      </c>
      <c r="I370" s="41">
        <v>14</v>
      </c>
      <c r="J370" s="42">
        <v>16</v>
      </c>
    </row>
    <row r="371" spans="1:10" ht="15" customHeight="1" thickTop="1" x14ac:dyDescent="0.25">
      <c r="E371" s="302" t="s">
        <v>12</v>
      </c>
      <c r="F371" s="46" t="s">
        <v>50</v>
      </c>
      <c r="G371" s="54">
        <v>2</v>
      </c>
      <c r="H371" s="30">
        <v>2005</v>
      </c>
      <c r="I371" s="30">
        <v>14</v>
      </c>
      <c r="J371" s="18">
        <v>8</v>
      </c>
    </row>
    <row r="372" spans="1:10" ht="15" customHeight="1" x14ac:dyDescent="0.25">
      <c r="E372" s="303" t="s">
        <v>127</v>
      </c>
      <c r="F372" s="46" t="s">
        <v>161</v>
      </c>
      <c r="G372" s="54">
        <v>3</v>
      </c>
      <c r="H372" s="30">
        <v>2005</v>
      </c>
      <c r="I372" s="30">
        <v>14</v>
      </c>
      <c r="J372" s="18">
        <v>4</v>
      </c>
    </row>
    <row r="373" spans="1:10" ht="15" customHeight="1" x14ac:dyDescent="0.25">
      <c r="E373" s="303" t="s">
        <v>41</v>
      </c>
      <c r="F373" s="46" t="s">
        <v>50</v>
      </c>
      <c r="G373" s="54">
        <v>4</v>
      </c>
      <c r="H373" s="30">
        <v>2005</v>
      </c>
      <c r="I373" s="30">
        <v>14</v>
      </c>
      <c r="J373" s="18">
        <v>4</v>
      </c>
    </row>
    <row r="374" spans="1:10" ht="15" customHeight="1" x14ac:dyDescent="0.25">
      <c r="E374" s="32" t="s">
        <v>88</v>
      </c>
      <c r="F374" s="46" t="s">
        <v>160</v>
      </c>
      <c r="G374" s="54">
        <v>5</v>
      </c>
      <c r="H374" s="30">
        <v>2005</v>
      </c>
      <c r="I374" s="30">
        <v>14</v>
      </c>
      <c r="J374" s="18">
        <v>2</v>
      </c>
    </row>
    <row r="375" spans="1:10" ht="15" customHeight="1" x14ac:dyDescent="0.25">
      <c r="E375" s="32" t="s">
        <v>120</v>
      </c>
      <c r="F375" s="46" t="s">
        <v>121</v>
      </c>
      <c r="G375" s="54">
        <v>6</v>
      </c>
      <c r="H375" s="30">
        <v>2005</v>
      </c>
      <c r="I375" s="30">
        <v>14</v>
      </c>
      <c r="J375" s="18">
        <v>2</v>
      </c>
    </row>
    <row r="376" spans="1:10" ht="15" customHeight="1" x14ac:dyDescent="0.25">
      <c r="E376" s="32" t="s">
        <v>105</v>
      </c>
      <c r="F376" s="46" t="s">
        <v>54</v>
      </c>
      <c r="G376" s="54">
        <v>7</v>
      </c>
      <c r="H376" s="30">
        <v>2005</v>
      </c>
      <c r="I376" s="30">
        <v>14</v>
      </c>
      <c r="J376" s="18">
        <v>2</v>
      </c>
    </row>
    <row r="377" spans="1:10" ht="15" customHeight="1" thickBot="1" x14ac:dyDescent="0.3">
      <c r="E377" s="33" t="s">
        <v>141</v>
      </c>
      <c r="F377" s="47" t="s">
        <v>50</v>
      </c>
      <c r="G377" s="55">
        <v>8</v>
      </c>
      <c r="H377" s="34">
        <v>2005</v>
      </c>
      <c r="I377" s="34">
        <v>14</v>
      </c>
      <c r="J377" s="36">
        <v>2</v>
      </c>
    </row>
    <row r="378" spans="1:10" ht="15" customHeight="1" thickTop="1" thickBot="1" x14ac:dyDescent="0.3">
      <c r="A378" s="3" t="s">
        <v>165</v>
      </c>
      <c r="C378" s="6" t="s">
        <v>8</v>
      </c>
      <c r="E378" s="301" t="s">
        <v>162</v>
      </c>
      <c r="F378" s="12" t="s">
        <v>163</v>
      </c>
      <c r="G378" s="119">
        <v>1</v>
      </c>
      <c r="H378" s="13">
        <v>2006</v>
      </c>
      <c r="I378" s="13">
        <v>8</v>
      </c>
      <c r="J378" s="7">
        <v>16</v>
      </c>
    </row>
    <row r="379" spans="1:10" ht="15" customHeight="1" thickTop="1" x14ac:dyDescent="0.25">
      <c r="E379" s="302" t="s">
        <v>88</v>
      </c>
      <c r="F379" s="43" t="s">
        <v>160</v>
      </c>
      <c r="G379" s="54">
        <v>2</v>
      </c>
      <c r="H379" s="30">
        <v>2006</v>
      </c>
      <c r="I379" s="30">
        <v>8</v>
      </c>
      <c r="J379" s="18">
        <v>8</v>
      </c>
    </row>
    <row r="380" spans="1:10" ht="15" customHeight="1" x14ac:dyDescent="0.25">
      <c r="E380" s="303" t="s">
        <v>133</v>
      </c>
      <c r="F380" s="43" t="s">
        <v>134</v>
      </c>
      <c r="G380" s="54">
        <v>3</v>
      </c>
      <c r="H380" s="30">
        <v>2006</v>
      </c>
      <c r="I380" s="30">
        <v>8</v>
      </c>
      <c r="J380" s="18">
        <v>4</v>
      </c>
    </row>
    <row r="381" spans="1:10" ht="15" customHeight="1" x14ac:dyDescent="0.25">
      <c r="E381" s="303" t="s">
        <v>105</v>
      </c>
      <c r="F381" s="43" t="s">
        <v>54</v>
      </c>
      <c r="G381" s="54">
        <v>4</v>
      </c>
      <c r="H381" s="30">
        <v>2006</v>
      </c>
      <c r="I381" s="30">
        <v>8</v>
      </c>
      <c r="J381" s="18">
        <v>4</v>
      </c>
    </row>
    <row r="382" spans="1:10" ht="15" customHeight="1" x14ac:dyDescent="0.25">
      <c r="E382" s="32" t="s">
        <v>146</v>
      </c>
      <c r="F382" s="43" t="s">
        <v>160</v>
      </c>
      <c r="G382" s="54">
        <v>5</v>
      </c>
      <c r="H382" s="30">
        <v>2006</v>
      </c>
      <c r="I382" s="30">
        <v>8</v>
      </c>
      <c r="J382" s="18">
        <v>2</v>
      </c>
    </row>
    <row r="383" spans="1:10" ht="15" customHeight="1" x14ac:dyDescent="0.25">
      <c r="E383" s="32" t="s">
        <v>151</v>
      </c>
      <c r="F383" s="43" t="s">
        <v>145</v>
      </c>
      <c r="G383" s="54">
        <v>6</v>
      </c>
      <c r="H383" s="30">
        <v>2006</v>
      </c>
      <c r="I383" s="30">
        <v>8</v>
      </c>
      <c r="J383" s="18">
        <v>2</v>
      </c>
    </row>
    <row r="384" spans="1:10" ht="15" customHeight="1" x14ac:dyDescent="0.25">
      <c r="E384" s="32" t="s">
        <v>153</v>
      </c>
      <c r="F384" s="43" t="s">
        <v>148</v>
      </c>
      <c r="G384" s="54">
        <v>7</v>
      </c>
      <c r="H384" s="30">
        <v>2006</v>
      </c>
      <c r="I384" s="30">
        <v>8</v>
      </c>
      <c r="J384" s="18">
        <v>2</v>
      </c>
    </row>
    <row r="385" spans="1:10" ht="15" customHeight="1" x14ac:dyDescent="0.25">
      <c r="E385" s="32" t="s">
        <v>144</v>
      </c>
      <c r="F385" s="43" t="s">
        <v>145</v>
      </c>
      <c r="G385" s="54">
        <v>8</v>
      </c>
      <c r="H385" s="30">
        <v>2006</v>
      </c>
      <c r="I385" s="30">
        <v>8</v>
      </c>
      <c r="J385" s="18">
        <v>2</v>
      </c>
    </row>
    <row r="386" spans="1:10" ht="15" customHeight="1" x14ac:dyDescent="0.25">
      <c r="E386" s="32" t="s">
        <v>142</v>
      </c>
      <c r="F386" s="43" t="s">
        <v>143</v>
      </c>
      <c r="G386" s="54">
        <v>9</v>
      </c>
      <c r="H386" s="30">
        <v>2006</v>
      </c>
      <c r="I386" s="30">
        <v>8</v>
      </c>
      <c r="J386" s="18">
        <v>1</v>
      </c>
    </row>
    <row r="387" spans="1:10" ht="15" customHeight="1" x14ac:dyDescent="0.25">
      <c r="E387" s="32" t="s">
        <v>166</v>
      </c>
      <c r="F387" s="43" t="s">
        <v>167</v>
      </c>
      <c r="G387" s="54">
        <v>10</v>
      </c>
      <c r="H387" s="30">
        <v>2006</v>
      </c>
      <c r="I387" s="30">
        <v>8</v>
      </c>
      <c r="J387" s="18">
        <v>1</v>
      </c>
    </row>
    <row r="388" spans="1:10" ht="15" customHeight="1" x14ac:dyDescent="0.25">
      <c r="E388" s="32" t="s">
        <v>120</v>
      </c>
      <c r="F388" s="43" t="s">
        <v>121</v>
      </c>
      <c r="G388" s="54">
        <v>11</v>
      </c>
      <c r="H388" s="30">
        <v>2006</v>
      </c>
      <c r="I388" s="30">
        <v>8</v>
      </c>
      <c r="J388" s="18">
        <v>1</v>
      </c>
    </row>
    <row r="389" spans="1:10" ht="15" customHeight="1" x14ac:dyDescent="0.25">
      <c r="E389" s="32" t="s">
        <v>127</v>
      </c>
      <c r="F389" s="43" t="s">
        <v>161</v>
      </c>
      <c r="G389" s="54">
        <v>12</v>
      </c>
      <c r="H389" s="30">
        <v>2006</v>
      </c>
      <c r="I389" s="30">
        <v>8</v>
      </c>
      <c r="J389" s="18">
        <v>1</v>
      </c>
    </row>
    <row r="390" spans="1:10" ht="15" customHeight="1" x14ac:dyDescent="0.25">
      <c r="E390" s="32" t="s">
        <v>26</v>
      </c>
      <c r="F390" s="43" t="s">
        <v>68</v>
      </c>
      <c r="G390" s="54">
        <v>13</v>
      </c>
      <c r="H390" s="30">
        <v>2006</v>
      </c>
      <c r="I390" s="30">
        <v>8</v>
      </c>
      <c r="J390" s="18">
        <v>1</v>
      </c>
    </row>
    <row r="391" spans="1:10" ht="15" customHeight="1" x14ac:dyDescent="0.25">
      <c r="E391" s="32" t="s">
        <v>129</v>
      </c>
      <c r="F391" s="43" t="s">
        <v>130</v>
      </c>
      <c r="G391" s="54">
        <v>14</v>
      </c>
      <c r="H391" s="30">
        <v>2006</v>
      </c>
      <c r="I391" s="30">
        <v>8</v>
      </c>
      <c r="J391" s="18">
        <v>1</v>
      </c>
    </row>
    <row r="392" spans="1:10" ht="15" customHeight="1" x14ac:dyDescent="0.25">
      <c r="E392" s="32" t="s">
        <v>126</v>
      </c>
      <c r="F392" s="43" t="s">
        <v>163</v>
      </c>
      <c r="G392" s="54">
        <v>15</v>
      </c>
      <c r="H392" s="30">
        <v>2006</v>
      </c>
      <c r="I392" s="30">
        <v>8</v>
      </c>
      <c r="J392" s="18">
        <v>1</v>
      </c>
    </row>
    <row r="393" spans="1:10" ht="15" customHeight="1" thickBot="1" x14ac:dyDescent="0.3">
      <c r="E393" s="56" t="s">
        <v>168</v>
      </c>
      <c r="F393" s="15" t="s">
        <v>169</v>
      </c>
      <c r="G393" s="120">
        <v>16</v>
      </c>
      <c r="H393" s="57">
        <v>2006</v>
      </c>
      <c r="I393" s="57">
        <v>8</v>
      </c>
      <c r="J393" s="58">
        <v>1</v>
      </c>
    </row>
    <row r="394" spans="1:10" ht="15" customHeight="1" thickTop="1" thickBot="1" x14ac:dyDescent="0.3">
      <c r="A394" s="3" t="s">
        <v>165</v>
      </c>
      <c r="C394" s="6" t="s">
        <v>34</v>
      </c>
      <c r="E394" s="301" t="s">
        <v>141</v>
      </c>
      <c r="F394" s="40" t="s">
        <v>50</v>
      </c>
      <c r="G394" s="53">
        <v>1</v>
      </c>
      <c r="H394" s="41">
        <v>2006</v>
      </c>
      <c r="I394" s="41">
        <v>9</v>
      </c>
      <c r="J394" s="42">
        <v>16</v>
      </c>
    </row>
    <row r="395" spans="1:10" ht="15" customHeight="1" thickTop="1" x14ac:dyDescent="0.25">
      <c r="E395" s="302" t="s">
        <v>152</v>
      </c>
      <c r="F395" s="43" t="s">
        <v>145</v>
      </c>
      <c r="G395" s="54">
        <v>2</v>
      </c>
      <c r="H395" s="30">
        <v>2006</v>
      </c>
      <c r="I395" s="30">
        <v>9</v>
      </c>
      <c r="J395" s="18">
        <v>8</v>
      </c>
    </row>
    <row r="396" spans="1:10" ht="15" customHeight="1" x14ac:dyDescent="0.25">
      <c r="E396" s="303" t="s">
        <v>162</v>
      </c>
      <c r="F396" s="43" t="s">
        <v>163</v>
      </c>
      <c r="G396" s="54">
        <v>3</v>
      </c>
      <c r="H396" s="30">
        <v>2006</v>
      </c>
      <c r="I396" s="30">
        <v>9</v>
      </c>
      <c r="J396" s="18">
        <v>4</v>
      </c>
    </row>
    <row r="397" spans="1:10" ht="15" customHeight="1" x14ac:dyDescent="0.25">
      <c r="E397" s="303" t="s">
        <v>133</v>
      </c>
      <c r="F397" s="43" t="s">
        <v>134</v>
      </c>
      <c r="G397" s="54">
        <v>4</v>
      </c>
      <c r="H397" s="30">
        <v>2006</v>
      </c>
      <c r="I397" s="30">
        <v>9</v>
      </c>
      <c r="J397" s="18">
        <v>4</v>
      </c>
    </row>
    <row r="398" spans="1:10" ht="15" customHeight="1" x14ac:dyDescent="0.25">
      <c r="E398" s="32" t="s">
        <v>120</v>
      </c>
      <c r="F398" s="43" t="s">
        <v>121</v>
      </c>
      <c r="G398" s="54">
        <v>5</v>
      </c>
      <c r="H398" s="30">
        <v>2006</v>
      </c>
      <c r="I398" s="30">
        <v>9</v>
      </c>
      <c r="J398" s="18">
        <v>2</v>
      </c>
    </row>
    <row r="399" spans="1:10" ht="15" customHeight="1" x14ac:dyDescent="0.25">
      <c r="E399" s="32" t="s">
        <v>127</v>
      </c>
      <c r="F399" s="43" t="s">
        <v>161</v>
      </c>
      <c r="G399" s="54">
        <v>6</v>
      </c>
      <c r="H399" s="30">
        <v>2006</v>
      </c>
      <c r="I399" s="30">
        <v>9</v>
      </c>
      <c r="J399" s="18">
        <v>2</v>
      </c>
    </row>
    <row r="400" spans="1:10" ht="15" customHeight="1" x14ac:dyDescent="0.25">
      <c r="E400" s="32" t="s">
        <v>41</v>
      </c>
      <c r="F400" s="43" t="s">
        <v>50</v>
      </c>
      <c r="G400" s="54">
        <v>7</v>
      </c>
      <c r="H400" s="30">
        <v>2006</v>
      </c>
      <c r="I400" s="30">
        <v>9</v>
      </c>
      <c r="J400" s="18">
        <v>2</v>
      </c>
    </row>
    <row r="401" spans="1:10" ht="15" customHeight="1" x14ac:dyDescent="0.25">
      <c r="E401" s="32" t="s">
        <v>170</v>
      </c>
      <c r="F401" s="43" t="s">
        <v>171</v>
      </c>
      <c r="G401" s="54">
        <v>8</v>
      </c>
      <c r="H401" s="30">
        <v>2006</v>
      </c>
      <c r="I401" s="30">
        <v>9</v>
      </c>
      <c r="J401" s="18">
        <v>2</v>
      </c>
    </row>
    <row r="402" spans="1:10" ht="15" customHeight="1" x14ac:dyDescent="0.25">
      <c r="E402" s="32" t="s">
        <v>88</v>
      </c>
      <c r="F402" s="43" t="s">
        <v>160</v>
      </c>
      <c r="G402" s="54">
        <v>9</v>
      </c>
      <c r="H402" s="30">
        <v>2006</v>
      </c>
      <c r="I402" s="30">
        <v>9</v>
      </c>
      <c r="J402" s="18">
        <v>1</v>
      </c>
    </row>
    <row r="403" spans="1:10" ht="15" customHeight="1" x14ac:dyDescent="0.25">
      <c r="E403" s="32" t="s">
        <v>153</v>
      </c>
      <c r="F403" s="43" t="s">
        <v>148</v>
      </c>
      <c r="G403" s="54">
        <v>10</v>
      </c>
      <c r="H403" s="30">
        <v>2006</v>
      </c>
      <c r="I403" s="30">
        <v>9</v>
      </c>
      <c r="J403" s="18">
        <v>1</v>
      </c>
    </row>
    <row r="404" spans="1:10" ht="15" customHeight="1" x14ac:dyDescent="0.25">
      <c r="E404" s="32" t="s">
        <v>105</v>
      </c>
      <c r="F404" s="43" t="s">
        <v>54</v>
      </c>
      <c r="G404" s="54">
        <v>11</v>
      </c>
      <c r="H404" s="30">
        <v>2006</v>
      </c>
      <c r="I404" s="30">
        <v>9</v>
      </c>
      <c r="J404" s="18">
        <v>1</v>
      </c>
    </row>
    <row r="405" spans="1:10" ht="15" customHeight="1" x14ac:dyDescent="0.25">
      <c r="E405" s="32" t="s">
        <v>172</v>
      </c>
      <c r="F405" s="43" t="s">
        <v>173</v>
      </c>
      <c r="G405" s="54">
        <v>12</v>
      </c>
      <c r="H405" s="30">
        <v>2006</v>
      </c>
      <c r="I405" s="30">
        <v>9</v>
      </c>
      <c r="J405" s="18">
        <v>1</v>
      </c>
    </row>
    <row r="406" spans="1:10" ht="15" customHeight="1" x14ac:dyDescent="0.25">
      <c r="E406" s="32" t="s">
        <v>144</v>
      </c>
      <c r="F406" s="43" t="s">
        <v>145</v>
      </c>
      <c r="G406" s="54">
        <v>13</v>
      </c>
      <c r="H406" s="30">
        <v>2006</v>
      </c>
      <c r="I406" s="30">
        <v>9</v>
      </c>
      <c r="J406" s="18">
        <v>1</v>
      </c>
    </row>
    <row r="407" spans="1:10" ht="15" customHeight="1" x14ac:dyDescent="0.25">
      <c r="E407" s="32" t="s">
        <v>71</v>
      </c>
      <c r="F407" s="43" t="s">
        <v>50</v>
      </c>
      <c r="G407" s="54">
        <v>14</v>
      </c>
      <c r="H407" s="30">
        <v>2006</v>
      </c>
      <c r="I407" s="30">
        <v>9</v>
      </c>
      <c r="J407" s="18">
        <v>1</v>
      </c>
    </row>
    <row r="408" spans="1:10" ht="15" customHeight="1" x14ac:dyDescent="0.25">
      <c r="E408" s="32" t="s">
        <v>164</v>
      </c>
      <c r="F408" s="43" t="s">
        <v>163</v>
      </c>
      <c r="G408" s="54">
        <v>15</v>
      </c>
      <c r="H408" s="30">
        <v>2006</v>
      </c>
      <c r="I408" s="30">
        <v>9</v>
      </c>
      <c r="J408" s="18">
        <v>1</v>
      </c>
    </row>
    <row r="409" spans="1:10" ht="15" customHeight="1" thickBot="1" x14ac:dyDescent="0.3">
      <c r="E409" s="33" t="s">
        <v>109</v>
      </c>
      <c r="F409" s="44" t="s">
        <v>50</v>
      </c>
      <c r="G409" s="55">
        <v>16</v>
      </c>
      <c r="H409" s="34">
        <v>2006</v>
      </c>
      <c r="I409" s="34">
        <v>9</v>
      </c>
      <c r="J409" s="36">
        <v>1</v>
      </c>
    </row>
    <row r="410" spans="1:10" ht="15" customHeight="1" thickTop="1" thickBot="1" x14ac:dyDescent="0.3">
      <c r="A410" s="3" t="s">
        <v>165</v>
      </c>
      <c r="C410" s="8" t="s">
        <v>61</v>
      </c>
      <c r="E410" s="301" t="s">
        <v>133</v>
      </c>
      <c r="F410" s="40" t="s">
        <v>134</v>
      </c>
      <c r="G410" s="53">
        <v>1</v>
      </c>
      <c r="H410" s="41">
        <v>2006</v>
      </c>
      <c r="I410" s="41">
        <v>14</v>
      </c>
      <c r="J410" s="42">
        <v>16</v>
      </c>
    </row>
    <row r="411" spans="1:10" ht="15" customHeight="1" thickTop="1" x14ac:dyDescent="0.25">
      <c r="E411" s="302" t="s">
        <v>127</v>
      </c>
      <c r="F411" s="43" t="s">
        <v>161</v>
      </c>
      <c r="G411" s="54">
        <v>2</v>
      </c>
      <c r="H411" s="30">
        <v>2006</v>
      </c>
      <c r="I411" s="30">
        <v>14</v>
      </c>
      <c r="J411" s="18">
        <v>8</v>
      </c>
    </row>
    <row r="412" spans="1:10" ht="15" customHeight="1" x14ac:dyDescent="0.25">
      <c r="E412" s="303" t="s">
        <v>41</v>
      </c>
      <c r="F412" s="43" t="s">
        <v>50</v>
      </c>
      <c r="G412" s="54">
        <v>3</v>
      </c>
      <c r="H412" s="30">
        <v>2006</v>
      </c>
      <c r="I412" s="30">
        <v>14</v>
      </c>
      <c r="J412" s="18">
        <v>4</v>
      </c>
    </row>
    <row r="413" spans="1:10" ht="15" customHeight="1" x14ac:dyDescent="0.25">
      <c r="E413" s="303" t="s">
        <v>105</v>
      </c>
      <c r="F413" s="43" t="s">
        <v>54</v>
      </c>
      <c r="G413" s="54">
        <v>4</v>
      </c>
      <c r="H413" s="30">
        <v>2006</v>
      </c>
      <c r="I413" s="30">
        <v>14</v>
      </c>
      <c r="J413" s="18">
        <v>4</v>
      </c>
    </row>
    <row r="414" spans="1:10" ht="15" customHeight="1" x14ac:dyDescent="0.25">
      <c r="E414" s="32" t="s">
        <v>88</v>
      </c>
      <c r="F414" s="43" t="s">
        <v>160</v>
      </c>
      <c r="G414" s="54">
        <v>5</v>
      </c>
      <c r="H414" s="30">
        <v>2006</v>
      </c>
      <c r="I414" s="30">
        <v>14</v>
      </c>
      <c r="J414" s="18">
        <v>2</v>
      </c>
    </row>
    <row r="415" spans="1:10" ht="15" customHeight="1" x14ac:dyDescent="0.25">
      <c r="E415" s="32" t="s">
        <v>120</v>
      </c>
      <c r="F415" s="43" t="s">
        <v>121</v>
      </c>
      <c r="G415" s="54">
        <v>6</v>
      </c>
      <c r="H415" s="30">
        <v>2006</v>
      </c>
      <c r="I415" s="30">
        <v>14</v>
      </c>
      <c r="J415" s="18">
        <v>2</v>
      </c>
    </row>
    <row r="416" spans="1:10" ht="15" customHeight="1" x14ac:dyDescent="0.25">
      <c r="E416" s="32" t="s">
        <v>153</v>
      </c>
      <c r="F416" s="43" t="s">
        <v>148</v>
      </c>
      <c r="G416" s="54">
        <v>7</v>
      </c>
      <c r="H416" s="30">
        <v>2006</v>
      </c>
      <c r="I416" s="30">
        <v>14</v>
      </c>
      <c r="J416" s="18">
        <v>2</v>
      </c>
    </row>
    <row r="417" spans="1:10" ht="15" customHeight="1" thickBot="1" x14ac:dyDescent="0.3">
      <c r="E417" s="33" t="s">
        <v>109</v>
      </c>
      <c r="F417" s="44" t="s">
        <v>50</v>
      </c>
      <c r="G417" s="55">
        <v>8</v>
      </c>
      <c r="H417" s="34">
        <v>2006</v>
      </c>
      <c r="I417" s="34">
        <v>14</v>
      </c>
      <c r="J417" s="36">
        <v>2</v>
      </c>
    </row>
    <row r="418" spans="1:10" ht="15" customHeight="1" thickTop="1" thickBot="1" x14ac:dyDescent="0.3">
      <c r="A418" s="3" t="s">
        <v>174</v>
      </c>
      <c r="C418" s="6" t="s">
        <v>8</v>
      </c>
      <c r="E418" s="301" t="s">
        <v>88</v>
      </c>
      <c r="F418" s="40" t="s">
        <v>160</v>
      </c>
      <c r="G418" s="53">
        <v>1</v>
      </c>
      <c r="H418" s="41">
        <v>2007</v>
      </c>
      <c r="I418" s="41">
        <v>8</v>
      </c>
      <c r="J418" s="42">
        <v>16</v>
      </c>
    </row>
    <row r="419" spans="1:10" ht="15" customHeight="1" thickTop="1" x14ac:dyDescent="0.25">
      <c r="E419" s="302" t="s">
        <v>12</v>
      </c>
      <c r="F419" s="43" t="s">
        <v>50</v>
      </c>
      <c r="G419" s="54">
        <v>2</v>
      </c>
      <c r="H419" s="30">
        <v>2007</v>
      </c>
      <c r="I419" s="30">
        <v>8</v>
      </c>
      <c r="J419" s="18">
        <v>8</v>
      </c>
    </row>
    <row r="420" spans="1:10" ht="15" customHeight="1" x14ac:dyDescent="0.25">
      <c r="E420" s="303" t="s">
        <v>133</v>
      </c>
      <c r="F420" s="43" t="s">
        <v>134</v>
      </c>
      <c r="G420" s="54">
        <v>3</v>
      </c>
      <c r="H420" s="30">
        <v>2007</v>
      </c>
      <c r="I420" s="30">
        <v>8</v>
      </c>
      <c r="J420" s="18">
        <v>4</v>
      </c>
    </row>
    <row r="421" spans="1:10" ht="15" customHeight="1" x14ac:dyDescent="0.25">
      <c r="E421" s="303" t="s">
        <v>41</v>
      </c>
      <c r="F421" s="43" t="s">
        <v>50</v>
      </c>
      <c r="G421" s="54">
        <v>4</v>
      </c>
      <c r="H421" s="30">
        <v>2007</v>
      </c>
      <c r="I421" s="30">
        <v>8</v>
      </c>
      <c r="J421" s="18">
        <v>4</v>
      </c>
    </row>
    <row r="422" spans="1:10" ht="15" customHeight="1" x14ac:dyDescent="0.25">
      <c r="E422" s="32" t="s">
        <v>162</v>
      </c>
      <c r="F422" s="43" t="s">
        <v>163</v>
      </c>
      <c r="G422" s="54">
        <v>5</v>
      </c>
      <c r="H422" s="30">
        <v>2007</v>
      </c>
      <c r="I422" s="30">
        <v>8</v>
      </c>
      <c r="J422" s="18">
        <v>2</v>
      </c>
    </row>
    <row r="423" spans="1:10" ht="15" customHeight="1" x14ac:dyDescent="0.25">
      <c r="E423" s="32" t="s">
        <v>142</v>
      </c>
      <c r="F423" s="43" t="s">
        <v>143</v>
      </c>
      <c r="G423" s="54">
        <v>6</v>
      </c>
      <c r="H423" s="30">
        <v>2007</v>
      </c>
      <c r="I423" s="30">
        <v>8</v>
      </c>
      <c r="J423" s="18">
        <v>2</v>
      </c>
    </row>
    <row r="424" spans="1:10" ht="15" customHeight="1" x14ac:dyDescent="0.25">
      <c r="E424" s="32" t="s">
        <v>120</v>
      </c>
      <c r="F424" s="43" t="s">
        <v>121</v>
      </c>
      <c r="G424" s="54">
        <v>7</v>
      </c>
      <c r="H424" s="30">
        <v>2007</v>
      </c>
      <c r="I424" s="30">
        <v>8</v>
      </c>
      <c r="J424" s="18">
        <v>2</v>
      </c>
    </row>
    <row r="425" spans="1:10" ht="15" customHeight="1" x14ac:dyDescent="0.25">
      <c r="E425" s="32" t="s">
        <v>175</v>
      </c>
      <c r="F425" s="43" t="s">
        <v>54</v>
      </c>
      <c r="G425" s="54">
        <v>8</v>
      </c>
      <c r="H425" s="30">
        <v>2007</v>
      </c>
      <c r="I425" s="30">
        <v>8</v>
      </c>
      <c r="J425" s="18">
        <v>2</v>
      </c>
    </row>
    <row r="426" spans="1:10" ht="15" customHeight="1" x14ac:dyDescent="0.25">
      <c r="E426" s="32" t="s">
        <v>153</v>
      </c>
      <c r="F426" s="43" t="s">
        <v>148</v>
      </c>
      <c r="G426" s="54">
        <v>9</v>
      </c>
      <c r="H426" s="30">
        <v>2007</v>
      </c>
      <c r="I426" s="30">
        <v>8</v>
      </c>
      <c r="J426" s="18">
        <v>1</v>
      </c>
    </row>
    <row r="427" spans="1:10" ht="15" customHeight="1" x14ac:dyDescent="0.25">
      <c r="E427" s="32" t="s">
        <v>104</v>
      </c>
      <c r="F427" s="43" t="s">
        <v>68</v>
      </c>
      <c r="G427" s="54">
        <v>10</v>
      </c>
      <c r="H427" s="30">
        <v>2007</v>
      </c>
      <c r="I427" s="30">
        <v>8</v>
      </c>
      <c r="J427" s="18">
        <v>1</v>
      </c>
    </row>
    <row r="428" spans="1:10" ht="15" customHeight="1" x14ac:dyDescent="0.25">
      <c r="E428" s="32" t="s">
        <v>176</v>
      </c>
      <c r="F428" s="43" t="s">
        <v>54</v>
      </c>
      <c r="G428" s="54">
        <v>11</v>
      </c>
      <c r="H428" s="30">
        <v>2007</v>
      </c>
      <c r="I428" s="30">
        <v>8</v>
      </c>
      <c r="J428" s="18">
        <v>1</v>
      </c>
    </row>
    <row r="429" spans="1:10" ht="15" customHeight="1" x14ac:dyDescent="0.25">
      <c r="E429" s="32" t="s">
        <v>105</v>
      </c>
      <c r="F429" s="43" t="s">
        <v>54</v>
      </c>
      <c r="G429" s="54">
        <v>12</v>
      </c>
      <c r="H429" s="30">
        <v>2007</v>
      </c>
      <c r="I429" s="30">
        <v>8</v>
      </c>
      <c r="J429" s="18">
        <v>1</v>
      </c>
    </row>
    <row r="430" spans="1:10" ht="15" customHeight="1" x14ac:dyDescent="0.25">
      <c r="E430" s="32" t="s">
        <v>109</v>
      </c>
      <c r="F430" s="43" t="s">
        <v>50</v>
      </c>
      <c r="G430" s="54">
        <v>13</v>
      </c>
      <c r="H430" s="30">
        <v>2007</v>
      </c>
      <c r="I430" s="30">
        <v>8</v>
      </c>
      <c r="J430" s="18">
        <v>1</v>
      </c>
    </row>
    <row r="431" spans="1:10" ht="15" customHeight="1" x14ac:dyDescent="0.25">
      <c r="E431" s="32" t="s">
        <v>126</v>
      </c>
      <c r="F431" s="43" t="s">
        <v>163</v>
      </c>
      <c r="G431" s="54">
        <v>14</v>
      </c>
      <c r="H431" s="30">
        <v>2007</v>
      </c>
      <c r="I431" s="30">
        <v>8</v>
      </c>
      <c r="J431" s="18">
        <v>1</v>
      </c>
    </row>
    <row r="432" spans="1:10" ht="15" customHeight="1" x14ac:dyDescent="0.25">
      <c r="E432" s="32" t="s">
        <v>177</v>
      </c>
      <c r="F432" s="43" t="s">
        <v>148</v>
      </c>
      <c r="G432" s="54">
        <v>15</v>
      </c>
      <c r="H432" s="30">
        <v>2007</v>
      </c>
      <c r="I432" s="30">
        <v>8</v>
      </c>
      <c r="J432" s="18">
        <v>1</v>
      </c>
    </row>
    <row r="433" spans="1:10" ht="15" customHeight="1" thickBot="1" x14ac:dyDescent="0.3">
      <c r="E433" s="33" t="s">
        <v>166</v>
      </c>
      <c r="F433" s="44" t="s">
        <v>161</v>
      </c>
      <c r="G433" s="55">
        <v>16</v>
      </c>
      <c r="H433" s="34">
        <v>2007</v>
      </c>
      <c r="I433" s="34">
        <v>8</v>
      </c>
      <c r="J433" s="36">
        <v>1</v>
      </c>
    </row>
    <row r="434" spans="1:10" ht="15" customHeight="1" thickBot="1" x14ac:dyDescent="0.3">
      <c r="E434" s="301" t="s">
        <v>88</v>
      </c>
      <c r="F434" s="40" t="s">
        <v>160</v>
      </c>
      <c r="G434" s="53">
        <v>1</v>
      </c>
      <c r="H434" s="41">
        <v>2007</v>
      </c>
      <c r="I434" s="41">
        <v>9</v>
      </c>
      <c r="J434" s="42">
        <v>16</v>
      </c>
    </row>
    <row r="435" spans="1:10" ht="15" customHeight="1" thickTop="1" thickBot="1" x14ac:dyDescent="0.3">
      <c r="A435" s="3" t="s">
        <v>174</v>
      </c>
      <c r="C435" s="6" t="s">
        <v>34</v>
      </c>
      <c r="E435" s="302" t="s">
        <v>142</v>
      </c>
      <c r="F435" s="43" t="s">
        <v>143</v>
      </c>
      <c r="G435" s="54">
        <v>2</v>
      </c>
      <c r="H435" s="30">
        <v>2007</v>
      </c>
      <c r="I435" s="30">
        <v>9</v>
      </c>
      <c r="J435" s="18">
        <v>8</v>
      </c>
    </row>
    <row r="436" spans="1:10" ht="15" customHeight="1" thickTop="1" x14ac:dyDescent="0.25">
      <c r="E436" s="303" t="s">
        <v>133</v>
      </c>
      <c r="F436" s="43" t="s">
        <v>134</v>
      </c>
      <c r="G436" s="54">
        <v>3</v>
      </c>
      <c r="H436" s="30">
        <v>2007</v>
      </c>
      <c r="I436" s="30">
        <v>9</v>
      </c>
      <c r="J436" s="18">
        <v>4</v>
      </c>
    </row>
    <row r="437" spans="1:10" ht="15" customHeight="1" x14ac:dyDescent="0.25">
      <c r="E437" s="303" t="s">
        <v>71</v>
      </c>
      <c r="F437" s="43" t="s">
        <v>50</v>
      </c>
      <c r="G437" s="54">
        <v>4</v>
      </c>
      <c r="H437" s="30">
        <v>2007</v>
      </c>
      <c r="I437" s="30">
        <v>9</v>
      </c>
      <c r="J437" s="18">
        <v>4</v>
      </c>
    </row>
    <row r="438" spans="1:10" ht="15" customHeight="1" x14ac:dyDescent="0.25">
      <c r="E438" s="32" t="s">
        <v>162</v>
      </c>
      <c r="F438" s="43" t="s">
        <v>163</v>
      </c>
      <c r="G438" s="54">
        <v>5</v>
      </c>
      <c r="H438" s="30">
        <v>2007</v>
      </c>
      <c r="I438" s="30">
        <v>9</v>
      </c>
      <c r="J438" s="18">
        <v>2</v>
      </c>
    </row>
    <row r="439" spans="1:10" ht="15" customHeight="1" x14ac:dyDescent="0.25">
      <c r="E439" s="32" t="s">
        <v>166</v>
      </c>
      <c r="F439" s="43" t="s">
        <v>161</v>
      </c>
      <c r="G439" s="54">
        <v>6</v>
      </c>
      <c r="H439" s="30">
        <v>2007</v>
      </c>
      <c r="I439" s="30">
        <v>9</v>
      </c>
      <c r="J439" s="18">
        <v>2</v>
      </c>
    </row>
    <row r="440" spans="1:10" ht="15" customHeight="1" x14ac:dyDescent="0.25">
      <c r="E440" s="32" t="s">
        <v>120</v>
      </c>
      <c r="F440" s="43" t="s">
        <v>121</v>
      </c>
      <c r="G440" s="54">
        <v>7</v>
      </c>
      <c r="H440" s="30">
        <v>2007</v>
      </c>
      <c r="I440" s="30">
        <v>9</v>
      </c>
      <c r="J440" s="18">
        <v>2</v>
      </c>
    </row>
    <row r="441" spans="1:10" ht="15" customHeight="1" x14ac:dyDescent="0.25">
      <c r="E441" s="32" t="s">
        <v>170</v>
      </c>
      <c r="F441" s="43" t="s">
        <v>148</v>
      </c>
      <c r="G441" s="54">
        <v>8</v>
      </c>
      <c r="H441" s="30">
        <v>2007</v>
      </c>
      <c r="I441" s="30">
        <v>9</v>
      </c>
      <c r="J441" s="18">
        <v>2</v>
      </c>
    </row>
    <row r="442" spans="1:10" ht="15" customHeight="1" x14ac:dyDescent="0.25">
      <c r="E442" s="32" t="s">
        <v>41</v>
      </c>
      <c r="F442" s="43" t="s">
        <v>50</v>
      </c>
      <c r="G442" s="54">
        <v>9</v>
      </c>
      <c r="H442" s="30">
        <v>2007</v>
      </c>
      <c r="I442" s="30">
        <v>9</v>
      </c>
      <c r="J442" s="18">
        <v>1</v>
      </c>
    </row>
    <row r="443" spans="1:10" ht="15" customHeight="1" x14ac:dyDescent="0.25">
      <c r="E443" s="32" t="s">
        <v>178</v>
      </c>
      <c r="F443" s="43" t="s">
        <v>161</v>
      </c>
      <c r="G443" s="54">
        <v>10</v>
      </c>
      <c r="H443" s="30">
        <v>2007</v>
      </c>
      <c r="I443" s="30">
        <v>9</v>
      </c>
      <c r="J443" s="18">
        <v>1</v>
      </c>
    </row>
    <row r="444" spans="1:10" ht="15" customHeight="1" x14ac:dyDescent="0.25">
      <c r="E444" s="32" t="s">
        <v>153</v>
      </c>
      <c r="F444" s="43" t="s">
        <v>148</v>
      </c>
      <c r="G444" s="54">
        <v>11</v>
      </c>
      <c r="H444" s="30">
        <v>2007</v>
      </c>
      <c r="I444" s="30">
        <v>9</v>
      </c>
      <c r="J444" s="18">
        <v>1</v>
      </c>
    </row>
    <row r="445" spans="1:10" ht="15" customHeight="1" x14ac:dyDescent="0.25">
      <c r="E445" s="32" t="s">
        <v>179</v>
      </c>
      <c r="F445" s="43" t="s">
        <v>180</v>
      </c>
      <c r="G445" s="54">
        <v>12</v>
      </c>
      <c r="H445" s="30">
        <v>2007</v>
      </c>
      <c r="I445" s="30">
        <v>9</v>
      </c>
      <c r="J445" s="18">
        <v>1</v>
      </c>
    </row>
    <row r="446" spans="1:10" ht="15" customHeight="1" x14ac:dyDescent="0.25">
      <c r="E446" s="32" t="s">
        <v>164</v>
      </c>
      <c r="F446" s="43" t="s">
        <v>163</v>
      </c>
      <c r="G446" s="54">
        <v>13</v>
      </c>
      <c r="H446" s="30">
        <v>2007</v>
      </c>
      <c r="I446" s="30">
        <v>9</v>
      </c>
      <c r="J446" s="18">
        <v>1</v>
      </c>
    </row>
    <row r="447" spans="1:10" ht="15" customHeight="1" x14ac:dyDescent="0.25">
      <c r="E447" s="32" t="s">
        <v>175</v>
      </c>
      <c r="F447" s="43" t="s">
        <v>54</v>
      </c>
      <c r="G447" s="54">
        <v>14</v>
      </c>
      <c r="H447" s="30">
        <v>2007</v>
      </c>
      <c r="I447" s="30">
        <v>9</v>
      </c>
      <c r="J447" s="18">
        <v>1</v>
      </c>
    </row>
    <row r="448" spans="1:10" ht="15" customHeight="1" x14ac:dyDescent="0.25">
      <c r="E448" s="32" t="s">
        <v>105</v>
      </c>
      <c r="F448" s="43" t="s">
        <v>54</v>
      </c>
      <c r="G448" s="54">
        <v>15</v>
      </c>
      <c r="H448" s="30">
        <v>2007</v>
      </c>
      <c r="I448" s="30">
        <v>9</v>
      </c>
      <c r="J448" s="18">
        <v>1</v>
      </c>
    </row>
    <row r="449" spans="1:10" ht="15" customHeight="1" thickBot="1" x14ac:dyDescent="0.3">
      <c r="E449" s="33" t="s">
        <v>176</v>
      </c>
      <c r="F449" s="44" t="s">
        <v>54</v>
      </c>
      <c r="G449" s="55">
        <v>16</v>
      </c>
      <c r="H449" s="34">
        <v>2007</v>
      </c>
      <c r="I449" s="34">
        <v>9</v>
      </c>
      <c r="J449" s="36">
        <v>1</v>
      </c>
    </row>
    <row r="450" spans="1:10" ht="15" customHeight="1" thickTop="1" thickBot="1" x14ac:dyDescent="0.3">
      <c r="A450" s="3" t="s">
        <v>174</v>
      </c>
      <c r="C450" s="8" t="s">
        <v>61</v>
      </c>
      <c r="E450" s="301" t="s">
        <v>88</v>
      </c>
      <c r="F450" s="40" t="s">
        <v>160</v>
      </c>
      <c r="G450" s="53">
        <v>1</v>
      </c>
      <c r="H450" s="41">
        <v>2007</v>
      </c>
      <c r="I450" s="41">
        <v>14</v>
      </c>
      <c r="J450" s="42">
        <v>16</v>
      </c>
    </row>
    <row r="451" spans="1:10" ht="15" customHeight="1" thickTop="1" x14ac:dyDescent="0.25">
      <c r="E451" s="302" t="s">
        <v>120</v>
      </c>
      <c r="F451" s="43" t="s">
        <v>121</v>
      </c>
      <c r="G451" s="54">
        <v>2</v>
      </c>
      <c r="H451" s="30">
        <v>2007</v>
      </c>
      <c r="I451" s="30">
        <v>14</v>
      </c>
      <c r="J451" s="18">
        <v>8</v>
      </c>
    </row>
    <row r="452" spans="1:10" ht="15" customHeight="1" x14ac:dyDescent="0.25">
      <c r="E452" s="303" t="s">
        <v>142</v>
      </c>
      <c r="F452" s="43" t="s">
        <v>143</v>
      </c>
      <c r="G452" s="54">
        <v>3</v>
      </c>
      <c r="H452" s="30">
        <v>2007</v>
      </c>
      <c r="I452" s="30">
        <v>14</v>
      </c>
      <c r="J452" s="18">
        <v>4</v>
      </c>
    </row>
    <row r="453" spans="1:10" ht="15" customHeight="1" x14ac:dyDescent="0.25">
      <c r="E453" s="303" t="s">
        <v>162</v>
      </c>
      <c r="F453" s="43" t="s">
        <v>163</v>
      </c>
      <c r="G453" s="54">
        <v>4</v>
      </c>
      <c r="H453" s="30">
        <v>2007</v>
      </c>
      <c r="I453" s="30">
        <v>14</v>
      </c>
      <c r="J453" s="18">
        <v>4</v>
      </c>
    </row>
    <row r="454" spans="1:10" ht="15" customHeight="1" x14ac:dyDescent="0.25">
      <c r="E454" s="32" t="s">
        <v>175</v>
      </c>
      <c r="F454" s="43" t="s">
        <v>54</v>
      </c>
      <c r="G454" s="54">
        <v>5</v>
      </c>
      <c r="H454" s="30">
        <v>2007</v>
      </c>
      <c r="I454" s="30">
        <v>14</v>
      </c>
      <c r="J454" s="18">
        <v>2</v>
      </c>
    </row>
    <row r="455" spans="1:10" ht="15" customHeight="1" x14ac:dyDescent="0.25">
      <c r="E455" s="32" t="s">
        <v>133</v>
      </c>
      <c r="F455" s="43" t="s">
        <v>134</v>
      </c>
      <c r="G455" s="54">
        <v>6</v>
      </c>
      <c r="H455" s="30">
        <v>2007</v>
      </c>
      <c r="I455" s="30">
        <v>14</v>
      </c>
      <c r="J455" s="18">
        <v>2</v>
      </c>
    </row>
    <row r="456" spans="1:10" ht="15" customHeight="1" x14ac:dyDescent="0.25">
      <c r="E456" s="32" t="s">
        <v>109</v>
      </c>
      <c r="F456" s="43" t="s">
        <v>50</v>
      </c>
      <c r="G456" s="54">
        <v>7</v>
      </c>
      <c r="H456" s="30">
        <v>2007</v>
      </c>
      <c r="I456" s="30">
        <v>14</v>
      </c>
      <c r="J456" s="18">
        <v>2</v>
      </c>
    </row>
    <row r="457" spans="1:10" ht="15" customHeight="1" thickBot="1" x14ac:dyDescent="0.3">
      <c r="E457" s="33" t="s">
        <v>153</v>
      </c>
      <c r="F457" s="44" t="s">
        <v>148</v>
      </c>
      <c r="G457" s="55">
        <v>8</v>
      </c>
      <c r="H457" s="34">
        <v>2007</v>
      </c>
      <c r="I457" s="34">
        <v>14</v>
      </c>
      <c r="J457" s="36">
        <v>2</v>
      </c>
    </row>
    <row r="458" spans="1:10" ht="15" customHeight="1" thickTop="1" thickBot="1" x14ac:dyDescent="0.3">
      <c r="A458" s="3" t="s">
        <v>181</v>
      </c>
      <c r="C458" s="6" t="s">
        <v>8</v>
      </c>
      <c r="E458" s="301" t="s">
        <v>88</v>
      </c>
      <c r="F458" s="40" t="s">
        <v>89</v>
      </c>
      <c r="G458" s="53">
        <v>1</v>
      </c>
      <c r="H458" s="41">
        <v>2008</v>
      </c>
      <c r="I458" s="41">
        <v>8</v>
      </c>
      <c r="J458" s="42">
        <v>16</v>
      </c>
    </row>
    <row r="459" spans="1:10" ht="15" customHeight="1" thickTop="1" x14ac:dyDescent="0.25">
      <c r="E459" s="302" t="s">
        <v>120</v>
      </c>
      <c r="F459" s="43" t="s">
        <v>121</v>
      </c>
      <c r="G459" s="54">
        <v>2</v>
      </c>
      <c r="H459" s="30">
        <v>2008</v>
      </c>
      <c r="I459" s="30">
        <v>8</v>
      </c>
      <c r="J459" s="18">
        <v>8</v>
      </c>
    </row>
    <row r="460" spans="1:10" ht="15" customHeight="1" x14ac:dyDescent="0.25">
      <c r="E460" s="303" t="s">
        <v>109</v>
      </c>
      <c r="F460" s="43" t="s">
        <v>50</v>
      </c>
      <c r="G460" s="54">
        <v>3</v>
      </c>
      <c r="H460" s="30">
        <v>2008</v>
      </c>
      <c r="I460" s="30">
        <v>8</v>
      </c>
      <c r="J460" s="18">
        <v>4</v>
      </c>
    </row>
    <row r="461" spans="1:10" ht="15" customHeight="1" x14ac:dyDescent="0.25">
      <c r="E461" s="303" t="s">
        <v>133</v>
      </c>
      <c r="F461" s="43" t="s">
        <v>134</v>
      </c>
      <c r="G461" s="54">
        <v>4</v>
      </c>
      <c r="H461" s="30">
        <v>2008</v>
      </c>
      <c r="I461" s="30">
        <v>8</v>
      </c>
      <c r="J461" s="18">
        <v>4</v>
      </c>
    </row>
    <row r="462" spans="1:10" ht="15" customHeight="1" x14ac:dyDescent="0.25">
      <c r="E462" s="32" t="s">
        <v>176</v>
      </c>
      <c r="F462" s="43" t="s">
        <v>54</v>
      </c>
      <c r="G462" s="54">
        <v>5</v>
      </c>
      <c r="H462" s="30">
        <v>2008</v>
      </c>
      <c r="I462" s="30">
        <v>8</v>
      </c>
      <c r="J462" s="18">
        <v>2</v>
      </c>
    </row>
    <row r="463" spans="1:10" ht="15" customHeight="1" x14ac:dyDescent="0.25">
      <c r="E463" s="32" t="s">
        <v>142</v>
      </c>
      <c r="F463" s="43" t="s">
        <v>182</v>
      </c>
      <c r="G463" s="54">
        <v>6</v>
      </c>
      <c r="H463" s="30">
        <v>2008</v>
      </c>
      <c r="I463" s="30">
        <v>8</v>
      </c>
      <c r="J463" s="18">
        <v>2</v>
      </c>
    </row>
    <row r="464" spans="1:10" ht="15" customHeight="1" x14ac:dyDescent="0.25">
      <c r="E464" s="32" t="s">
        <v>105</v>
      </c>
      <c r="F464" s="43" t="s">
        <v>54</v>
      </c>
      <c r="G464" s="54">
        <v>7</v>
      </c>
      <c r="H464" s="30">
        <v>2008</v>
      </c>
      <c r="I464" s="30">
        <v>8</v>
      </c>
      <c r="J464" s="18">
        <v>2</v>
      </c>
    </row>
    <row r="465" spans="1:10" ht="15" customHeight="1" x14ac:dyDescent="0.25">
      <c r="E465" s="32" t="s">
        <v>166</v>
      </c>
      <c r="F465" s="43" t="s">
        <v>155</v>
      </c>
      <c r="G465" s="54">
        <v>8</v>
      </c>
      <c r="H465" s="30">
        <v>2008</v>
      </c>
      <c r="I465" s="30">
        <v>8</v>
      </c>
      <c r="J465" s="18">
        <v>2</v>
      </c>
    </row>
    <row r="466" spans="1:10" ht="15" customHeight="1" x14ac:dyDescent="0.25">
      <c r="E466" s="32" t="s">
        <v>178</v>
      </c>
      <c r="F466" s="43" t="s">
        <v>15</v>
      </c>
      <c r="G466" s="54">
        <v>9</v>
      </c>
      <c r="H466" s="30">
        <v>2008</v>
      </c>
      <c r="I466" s="30">
        <v>8</v>
      </c>
      <c r="J466" s="18">
        <v>1</v>
      </c>
    </row>
    <row r="467" spans="1:10" ht="15" customHeight="1" x14ac:dyDescent="0.25">
      <c r="E467" s="32" t="s">
        <v>177</v>
      </c>
      <c r="F467" s="43" t="s">
        <v>148</v>
      </c>
      <c r="G467" s="54">
        <v>10</v>
      </c>
      <c r="H467" s="30">
        <v>2008</v>
      </c>
      <c r="I467" s="30">
        <v>8</v>
      </c>
      <c r="J467" s="18">
        <v>1</v>
      </c>
    </row>
    <row r="468" spans="1:10" ht="15" customHeight="1" x14ac:dyDescent="0.25">
      <c r="E468" s="32" t="s">
        <v>153</v>
      </c>
      <c r="F468" s="43" t="s">
        <v>148</v>
      </c>
      <c r="G468" s="54">
        <v>11</v>
      </c>
      <c r="H468" s="30">
        <v>2008</v>
      </c>
      <c r="I468" s="30">
        <v>8</v>
      </c>
      <c r="J468" s="18">
        <v>1</v>
      </c>
    </row>
    <row r="469" spans="1:10" ht="15" customHeight="1" x14ac:dyDescent="0.25">
      <c r="E469" s="32" t="s">
        <v>41</v>
      </c>
      <c r="F469" s="43" t="s">
        <v>15</v>
      </c>
      <c r="G469" s="54">
        <v>12</v>
      </c>
      <c r="H469" s="30">
        <v>2008</v>
      </c>
      <c r="I469" s="30">
        <v>8</v>
      </c>
      <c r="J469" s="18">
        <v>1</v>
      </c>
    </row>
    <row r="470" spans="1:10" ht="15" customHeight="1" x14ac:dyDescent="0.25">
      <c r="E470" s="32" t="s">
        <v>183</v>
      </c>
      <c r="F470" s="43" t="s">
        <v>184</v>
      </c>
      <c r="G470" s="54">
        <v>13</v>
      </c>
      <c r="H470" s="30">
        <v>2008</v>
      </c>
      <c r="I470" s="30">
        <v>8</v>
      </c>
      <c r="J470" s="18">
        <v>1</v>
      </c>
    </row>
    <row r="471" spans="1:10" ht="15" customHeight="1" x14ac:dyDescent="0.25">
      <c r="E471" s="32" t="s">
        <v>185</v>
      </c>
      <c r="F471" s="43" t="s">
        <v>163</v>
      </c>
      <c r="G471" s="54">
        <v>14</v>
      </c>
      <c r="H471" s="30">
        <v>2008</v>
      </c>
      <c r="I471" s="30">
        <v>8</v>
      </c>
      <c r="J471" s="18">
        <v>1</v>
      </c>
    </row>
    <row r="472" spans="1:10" ht="15" customHeight="1" x14ac:dyDescent="0.25">
      <c r="E472" s="32" t="s">
        <v>186</v>
      </c>
      <c r="F472" s="43" t="s">
        <v>173</v>
      </c>
      <c r="G472" s="54">
        <v>15</v>
      </c>
      <c r="H472" s="30">
        <v>2008</v>
      </c>
      <c r="I472" s="30">
        <v>8</v>
      </c>
      <c r="J472" s="18">
        <v>1</v>
      </c>
    </row>
    <row r="473" spans="1:10" ht="15" customHeight="1" thickBot="1" x14ac:dyDescent="0.3">
      <c r="E473" s="33" t="s">
        <v>154</v>
      </c>
      <c r="F473" s="44" t="s">
        <v>155</v>
      </c>
      <c r="G473" s="55">
        <v>16</v>
      </c>
      <c r="H473" s="34">
        <v>2008</v>
      </c>
      <c r="I473" s="34">
        <v>8</v>
      </c>
      <c r="J473" s="36">
        <v>1</v>
      </c>
    </row>
    <row r="474" spans="1:10" ht="15" customHeight="1" thickTop="1" thickBot="1" x14ac:dyDescent="0.3">
      <c r="A474" s="3" t="s">
        <v>181</v>
      </c>
      <c r="C474" s="6" t="s">
        <v>34</v>
      </c>
      <c r="E474" s="301" t="s">
        <v>133</v>
      </c>
      <c r="F474" s="40" t="s">
        <v>134</v>
      </c>
      <c r="G474" s="53">
        <v>1</v>
      </c>
      <c r="H474" s="41">
        <v>2008</v>
      </c>
      <c r="I474" s="41">
        <v>9</v>
      </c>
      <c r="J474" s="42">
        <v>16</v>
      </c>
    </row>
    <row r="475" spans="1:10" ht="15" customHeight="1" thickTop="1" x14ac:dyDescent="0.25">
      <c r="E475" s="302" t="s">
        <v>177</v>
      </c>
      <c r="F475" s="43" t="s">
        <v>148</v>
      </c>
      <c r="G475" s="54">
        <v>2</v>
      </c>
      <c r="H475" s="30">
        <v>2008</v>
      </c>
      <c r="I475" s="30">
        <v>9</v>
      </c>
      <c r="J475" s="18">
        <v>8</v>
      </c>
    </row>
    <row r="476" spans="1:10" ht="15" customHeight="1" x14ac:dyDescent="0.25">
      <c r="E476" s="303" t="s">
        <v>120</v>
      </c>
      <c r="F476" s="43" t="s">
        <v>121</v>
      </c>
      <c r="G476" s="54">
        <v>3</v>
      </c>
      <c r="H476" s="30">
        <v>2008</v>
      </c>
      <c r="I476" s="30">
        <v>9</v>
      </c>
      <c r="J476" s="18">
        <v>4</v>
      </c>
    </row>
    <row r="477" spans="1:10" ht="15" customHeight="1" x14ac:dyDescent="0.25">
      <c r="E477" s="303" t="s">
        <v>109</v>
      </c>
      <c r="F477" s="43" t="s">
        <v>50</v>
      </c>
      <c r="G477" s="54">
        <v>4</v>
      </c>
      <c r="H477" s="30">
        <v>2008</v>
      </c>
      <c r="I477" s="30">
        <v>9</v>
      </c>
      <c r="J477" s="18">
        <v>4</v>
      </c>
    </row>
    <row r="478" spans="1:10" ht="15" customHeight="1" x14ac:dyDescent="0.25">
      <c r="E478" s="32" t="s">
        <v>88</v>
      </c>
      <c r="F478" s="43" t="s">
        <v>89</v>
      </c>
      <c r="G478" s="54">
        <v>5</v>
      </c>
      <c r="H478" s="30">
        <v>2008</v>
      </c>
      <c r="I478" s="30">
        <v>9</v>
      </c>
      <c r="J478" s="18">
        <v>2</v>
      </c>
    </row>
    <row r="479" spans="1:10" ht="15" customHeight="1" x14ac:dyDescent="0.25">
      <c r="E479" s="32" t="s">
        <v>153</v>
      </c>
      <c r="F479" s="43" t="s">
        <v>148</v>
      </c>
      <c r="G479" s="54">
        <v>6</v>
      </c>
      <c r="H479" s="30">
        <v>2008</v>
      </c>
      <c r="I479" s="30">
        <v>9</v>
      </c>
      <c r="J479" s="18">
        <v>2</v>
      </c>
    </row>
    <row r="480" spans="1:10" ht="15" customHeight="1" x14ac:dyDescent="0.25">
      <c r="E480" s="32" t="s">
        <v>178</v>
      </c>
      <c r="F480" s="43" t="s">
        <v>15</v>
      </c>
      <c r="G480" s="54">
        <v>7</v>
      </c>
      <c r="H480" s="30">
        <v>2008</v>
      </c>
      <c r="I480" s="30">
        <v>9</v>
      </c>
      <c r="J480" s="18">
        <v>2</v>
      </c>
    </row>
    <row r="481" spans="1:10" ht="15" customHeight="1" x14ac:dyDescent="0.25">
      <c r="E481" s="32" t="s">
        <v>187</v>
      </c>
      <c r="F481" s="43" t="s">
        <v>169</v>
      </c>
      <c r="G481" s="54">
        <v>8</v>
      </c>
      <c r="H481" s="30">
        <v>2008</v>
      </c>
      <c r="I481" s="30">
        <v>9</v>
      </c>
      <c r="J481" s="18">
        <v>2</v>
      </c>
    </row>
    <row r="482" spans="1:10" ht="15" customHeight="1" x14ac:dyDescent="0.25">
      <c r="E482" s="32" t="s">
        <v>142</v>
      </c>
      <c r="F482" s="43" t="s">
        <v>182</v>
      </c>
      <c r="G482" s="54">
        <v>9</v>
      </c>
      <c r="H482" s="30">
        <v>2008</v>
      </c>
      <c r="I482" s="30">
        <v>9</v>
      </c>
      <c r="J482" s="18">
        <v>1</v>
      </c>
    </row>
    <row r="483" spans="1:10" ht="15" customHeight="1" x14ac:dyDescent="0.25">
      <c r="E483" s="32" t="s">
        <v>185</v>
      </c>
      <c r="F483" s="43" t="s">
        <v>163</v>
      </c>
      <c r="G483" s="54">
        <v>10</v>
      </c>
      <c r="H483" s="30">
        <v>2008</v>
      </c>
      <c r="I483" s="30">
        <v>9</v>
      </c>
      <c r="J483" s="18">
        <v>1</v>
      </c>
    </row>
    <row r="484" spans="1:10" ht="15" customHeight="1" x14ac:dyDescent="0.25">
      <c r="E484" s="32" t="s">
        <v>166</v>
      </c>
      <c r="F484" s="43" t="s">
        <v>155</v>
      </c>
      <c r="G484" s="54">
        <v>11</v>
      </c>
      <c r="H484" s="30">
        <v>2008</v>
      </c>
      <c r="I484" s="30">
        <v>9</v>
      </c>
      <c r="J484" s="18">
        <v>1</v>
      </c>
    </row>
    <row r="485" spans="1:10" ht="15" customHeight="1" x14ac:dyDescent="0.25">
      <c r="E485" s="32" t="s">
        <v>105</v>
      </c>
      <c r="F485" s="43" t="s">
        <v>54</v>
      </c>
      <c r="G485" s="54">
        <v>12</v>
      </c>
      <c r="H485" s="30">
        <v>2008</v>
      </c>
      <c r="I485" s="30">
        <v>9</v>
      </c>
      <c r="J485" s="18">
        <v>1</v>
      </c>
    </row>
    <row r="486" spans="1:10" ht="15" customHeight="1" x14ac:dyDescent="0.25">
      <c r="E486" s="32" t="s">
        <v>41</v>
      </c>
      <c r="F486" s="43" t="s">
        <v>15</v>
      </c>
      <c r="G486" s="54">
        <v>13</v>
      </c>
      <c r="H486" s="30">
        <v>2008</v>
      </c>
      <c r="I486" s="30">
        <v>9</v>
      </c>
      <c r="J486" s="18">
        <v>1</v>
      </c>
    </row>
    <row r="487" spans="1:10" ht="15" customHeight="1" x14ac:dyDescent="0.25">
      <c r="E487" s="32" t="s">
        <v>183</v>
      </c>
      <c r="F487" s="43" t="s">
        <v>184</v>
      </c>
      <c r="G487" s="54">
        <v>14</v>
      </c>
      <c r="H487" s="30">
        <v>2008</v>
      </c>
      <c r="I487" s="30">
        <v>9</v>
      </c>
      <c r="J487" s="18">
        <v>1</v>
      </c>
    </row>
    <row r="488" spans="1:10" ht="15" customHeight="1" x14ac:dyDescent="0.25">
      <c r="E488" s="32" t="s">
        <v>71</v>
      </c>
      <c r="F488" s="43" t="s">
        <v>50</v>
      </c>
      <c r="G488" s="54">
        <v>15</v>
      </c>
      <c r="H488" s="30">
        <v>2008</v>
      </c>
      <c r="I488" s="30">
        <v>9</v>
      </c>
      <c r="J488" s="18">
        <v>1</v>
      </c>
    </row>
    <row r="489" spans="1:10" ht="15" customHeight="1" thickBot="1" x14ac:dyDescent="0.3">
      <c r="E489" s="33" t="s">
        <v>176</v>
      </c>
      <c r="F489" s="44" t="s">
        <v>54</v>
      </c>
      <c r="G489" s="55">
        <v>16</v>
      </c>
      <c r="H489" s="34">
        <v>2008</v>
      </c>
      <c r="I489" s="34">
        <v>9</v>
      </c>
      <c r="J489" s="36">
        <v>1</v>
      </c>
    </row>
    <row r="490" spans="1:10" ht="15" customHeight="1" thickTop="1" thickBot="1" x14ac:dyDescent="0.3">
      <c r="A490" s="3" t="s">
        <v>181</v>
      </c>
      <c r="C490" s="8" t="s">
        <v>61</v>
      </c>
      <c r="E490" s="301" t="s">
        <v>120</v>
      </c>
      <c r="F490" s="40" t="s">
        <v>121</v>
      </c>
      <c r="G490" s="53">
        <v>1</v>
      </c>
      <c r="H490" s="41">
        <v>2008</v>
      </c>
      <c r="I490" s="41">
        <v>14</v>
      </c>
      <c r="J490" s="42">
        <v>16</v>
      </c>
    </row>
    <row r="491" spans="1:10" ht="15" customHeight="1" thickTop="1" x14ac:dyDescent="0.25">
      <c r="E491" s="302" t="s">
        <v>133</v>
      </c>
      <c r="F491" s="43" t="s">
        <v>134</v>
      </c>
      <c r="G491" s="54">
        <v>2</v>
      </c>
      <c r="H491" s="30">
        <v>2008</v>
      </c>
      <c r="I491" s="30">
        <v>14</v>
      </c>
      <c r="J491" s="18">
        <v>8</v>
      </c>
    </row>
    <row r="492" spans="1:10" ht="15" customHeight="1" x14ac:dyDescent="0.25">
      <c r="E492" s="303" t="s">
        <v>153</v>
      </c>
      <c r="F492" s="43" t="s">
        <v>148</v>
      </c>
      <c r="G492" s="54">
        <v>3</v>
      </c>
      <c r="H492" s="30">
        <v>2008</v>
      </c>
      <c r="I492" s="30">
        <v>14</v>
      </c>
      <c r="J492" s="18">
        <v>4</v>
      </c>
    </row>
    <row r="493" spans="1:10" ht="15" customHeight="1" x14ac:dyDescent="0.25">
      <c r="E493" s="303" t="s">
        <v>105</v>
      </c>
      <c r="F493" s="43" t="s">
        <v>54</v>
      </c>
      <c r="G493" s="54">
        <v>4</v>
      </c>
      <c r="H493" s="30">
        <v>2008</v>
      </c>
      <c r="I493" s="30">
        <v>14</v>
      </c>
      <c r="J493" s="18">
        <v>4</v>
      </c>
    </row>
    <row r="494" spans="1:10" ht="15" customHeight="1" x14ac:dyDescent="0.25">
      <c r="E494" s="32" t="s">
        <v>88</v>
      </c>
      <c r="F494" s="43" t="s">
        <v>89</v>
      </c>
      <c r="G494" s="54">
        <v>5</v>
      </c>
      <c r="H494" s="30">
        <v>2008</v>
      </c>
      <c r="I494" s="30">
        <v>14</v>
      </c>
      <c r="J494" s="18">
        <v>2</v>
      </c>
    </row>
    <row r="495" spans="1:10" ht="15" customHeight="1" x14ac:dyDescent="0.25">
      <c r="E495" s="32" t="s">
        <v>41</v>
      </c>
      <c r="F495" s="43" t="s">
        <v>15</v>
      </c>
      <c r="G495" s="54">
        <v>6</v>
      </c>
      <c r="H495" s="30">
        <v>2008</v>
      </c>
      <c r="I495" s="30">
        <v>14</v>
      </c>
      <c r="J495" s="18">
        <v>2</v>
      </c>
    </row>
    <row r="496" spans="1:10" ht="15" customHeight="1" x14ac:dyDescent="0.25">
      <c r="E496" s="32" t="s">
        <v>188</v>
      </c>
      <c r="F496" s="43" t="s">
        <v>155</v>
      </c>
      <c r="G496" s="54">
        <v>7</v>
      </c>
      <c r="H496" s="30">
        <v>2008</v>
      </c>
      <c r="I496" s="30">
        <v>14</v>
      </c>
      <c r="J496" s="18">
        <v>2</v>
      </c>
    </row>
    <row r="497" spans="1:10" ht="15" customHeight="1" thickBot="1" x14ac:dyDescent="0.3">
      <c r="E497" s="33" t="s">
        <v>142</v>
      </c>
      <c r="F497" s="44" t="s">
        <v>182</v>
      </c>
      <c r="G497" s="55">
        <v>8</v>
      </c>
      <c r="H497" s="34">
        <v>2008</v>
      </c>
      <c r="I497" s="34">
        <v>14</v>
      </c>
      <c r="J497" s="36">
        <v>2</v>
      </c>
    </row>
    <row r="498" spans="1:10" ht="15" customHeight="1" thickTop="1" thickBot="1" x14ac:dyDescent="0.3">
      <c r="A498" s="3" t="s">
        <v>189</v>
      </c>
      <c r="C498" s="6" t="s">
        <v>8</v>
      </c>
      <c r="E498" s="301" t="s">
        <v>83</v>
      </c>
      <c r="F498" s="40" t="s">
        <v>50</v>
      </c>
      <c r="G498" s="53">
        <v>1</v>
      </c>
      <c r="H498" s="41">
        <v>2009</v>
      </c>
      <c r="I498" s="41">
        <v>8</v>
      </c>
      <c r="J498" s="42">
        <v>16</v>
      </c>
    </row>
    <row r="499" spans="1:10" ht="15" customHeight="1" thickTop="1" x14ac:dyDescent="0.25">
      <c r="E499" s="302" t="s">
        <v>133</v>
      </c>
      <c r="F499" s="43" t="s">
        <v>134</v>
      </c>
      <c r="G499" s="54">
        <v>2</v>
      </c>
      <c r="H499" s="30">
        <v>2009</v>
      </c>
      <c r="I499" s="30">
        <v>8</v>
      </c>
      <c r="J499" s="18">
        <v>8</v>
      </c>
    </row>
    <row r="500" spans="1:10" ht="15" customHeight="1" x14ac:dyDescent="0.25">
      <c r="E500" s="303" t="s">
        <v>109</v>
      </c>
      <c r="F500" s="43" t="s">
        <v>50</v>
      </c>
      <c r="G500" s="54">
        <v>3</v>
      </c>
      <c r="H500" s="30">
        <v>2009</v>
      </c>
      <c r="I500" s="30">
        <v>8</v>
      </c>
      <c r="J500" s="18">
        <v>4</v>
      </c>
    </row>
    <row r="501" spans="1:10" ht="15" customHeight="1" x14ac:dyDescent="0.25">
      <c r="E501" s="303" t="s">
        <v>142</v>
      </c>
      <c r="F501" s="43" t="s">
        <v>75</v>
      </c>
      <c r="G501" s="54">
        <v>4</v>
      </c>
      <c r="H501" s="30">
        <v>2009</v>
      </c>
      <c r="I501" s="30">
        <v>8</v>
      </c>
      <c r="J501" s="18">
        <v>4</v>
      </c>
    </row>
    <row r="502" spans="1:10" ht="15" customHeight="1" x14ac:dyDescent="0.25">
      <c r="E502" s="32" t="s">
        <v>120</v>
      </c>
      <c r="F502" s="43" t="s">
        <v>190</v>
      </c>
      <c r="G502" s="54">
        <v>5</v>
      </c>
      <c r="H502" s="30">
        <v>2009</v>
      </c>
      <c r="I502" s="30">
        <v>8</v>
      </c>
      <c r="J502" s="18">
        <v>2</v>
      </c>
    </row>
    <row r="503" spans="1:10" ht="15" customHeight="1" x14ac:dyDescent="0.25">
      <c r="E503" s="32" t="s">
        <v>153</v>
      </c>
      <c r="F503" s="43" t="s">
        <v>148</v>
      </c>
      <c r="G503" s="54">
        <v>6</v>
      </c>
      <c r="H503" s="30">
        <v>2009</v>
      </c>
      <c r="I503" s="30">
        <v>8</v>
      </c>
      <c r="J503" s="18">
        <v>2</v>
      </c>
    </row>
    <row r="504" spans="1:10" ht="15" customHeight="1" x14ac:dyDescent="0.25">
      <c r="E504" s="32" t="s">
        <v>88</v>
      </c>
      <c r="F504" s="43" t="s">
        <v>191</v>
      </c>
      <c r="G504" s="54">
        <v>7</v>
      </c>
      <c r="H504" s="30">
        <v>2009</v>
      </c>
      <c r="I504" s="30">
        <v>8</v>
      </c>
      <c r="J504" s="18">
        <v>2</v>
      </c>
    </row>
    <row r="505" spans="1:10" ht="15" customHeight="1" x14ac:dyDescent="0.25">
      <c r="E505" s="32" t="s">
        <v>187</v>
      </c>
      <c r="F505" s="43" t="s">
        <v>169</v>
      </c>
      <c r="G505" s="54">
        <v>8</v>
      </c>
      <c r="H505" s="30">
        <v>2009</v>
      </c>
      <c r="I505" s="30">
        <v>8</v>
      </c>
      <c r="J505" s="18">
        <v>2</v>
      </c>
    </row>
    <row r="506" spans="1:10" ht="15" customHeight="1" x14ac:dyDescent="0.25">
      <c r="E506" s="32" t="s">
        <v>177</v>
      </c>
      <c r="F506" s="43" t="s">
        <v>148</v>
      </c>
      <c r="G506" s="54">
        <v>9</v>
      </c>
      <c r="H506" s="30">
        <v>2009</v>
      </c>
      <c r="I506" s="30">
        <v>8</v>
      </c>
      <c r="J506" s="18">
        <v>1</v>
      </c>
    </row>
    <row r="507" spans="1:10" ht="15" customHeight="1" x14ac:dyDescent="0.25">
      <c r="E507" s="32" t="s">
        <v>41</v>
      </c>
      <c r="F507" s="43" t="s">
        <v>15</v>
      </c>
      <c r="G507" s="54">
        <v>10</v>
      </c>
      <c r="H507" s="30">
        <v>2009</v>
      </c>
      <c r="I507" s="30">
        <v>8</v>
      </c>
      <c r="J507" s="18">
        <v>1</v>
      </c>
    </row>
    <row r="508" spans="1:10" ht="15" customHeight="1" x14ac:dyDescent="0.25">
      <c r="E508" s="32" t="s">
        <v>166</v>
      </c>
      <c r="F508" s="43" t="s">
        <v>155</v>
      </c>
      <c r="G508" s="54">
        <v>11</v>
      </c>
      <c r="H508" s="30">
        <v>2009</v>
      </c>
      <c r="I508" s="30">
        <v>8</v>
      </c>
      <c r="J508" s="18">
        <v>1</v>
      </c>
    </row>
    <row r="509" spans="1:10" ht="15" customHeight="1" x14ac:dyDescent="0.25">
      <c r="E509" s="32" t="s">
        <v>192</v>
      </c>
      <c r="F509" s="43" t="s">
        <v>163</v>
      </c>
      <c r="G509" s="54">
        <v>12</v>
      </c>
      <c r="H509" s="30">
        <v>2009</v>
      </c>
      <c r="I509" s="30">
        <v>8</v>
      </c>
      <c r="J509" s="18">
        <v>1</v>
      </c>
    </row>
    <row r="510" spans="1:10" ht="15" customHeight="1" x14ac:dyDescent="0.25">
      <c r="E510" s="32" t="s">
        <v>193</v>
      </c>
      <c r="F510" s="43" t="s">
        <v>50</v>
      </c>
      <c r="G510" s="54">
        <v>13</v>
      </c>
      <c r="H510" s="30">
        <v>2009</v>
      </c>
      <c r="I510" s="30">
        <v>8</v>
      </c>
      <c r="J510" s="18">
        <v>1</v>
      </c>
    </row>
    <row r="511" spans="1:10" ht="15" customHeight="1" x14ac:dyDescent="0.25">
      <c r="E511" s="32" t="s">
        <v>178</v>
      </c>
      <c r="F511" s="43" t="s">
        <v>15</v>
      </c>
      <c r="G511" s="54">
        <v>14</v>
      </c>
      <c r="H511" s="30">
        <v>2009</v>
      </c>
      <c r="I511" s="30">
        <v>8</v>
      </c>
      <c r="J511" s="18">
        <v>1</v>
      </c>
    </row>
    <row r="512" spans="1:10" ht="15" customHeight="1" x14ac:dyDescent="0.25">
      <c r="E512" s="32" t="s">
        <v>186</v>
      </c>
      <c r="F512" s="43" t="s">
        <v>173</v>
      </c>
      <c r="G512" s="54">
        <v>15</v>
      </c>
      <c r="H512" s="30">
        <v>2009</v>
      </c>
      <c r="I512" s="30">
        <v>8</v>
      </c>
      <c r="J512" s="18">
        <v>1</v>
      </c>
    </row>
    <row r="513" spans="1:10" ht="15" customHeight="1" thickBot="1" x14ac:dyDescent="0.3">
      <c r="E513" s="33" t="s">
        <v>194</v>
      </c>
      <c r="F513" s="44" t="s">
        <v>169</v>
      </c>
      <c r="G513" s="55">
        <v>16</v>
      </c>
      <c r="H513" s="34">
        <v>2009</v>
      </c>
      <c r="I513" s="34">
        <v>8</v>
      </c>
      <c r="J513" s="36">
        <v>1</v>
      </c>
    </row>
    <row r="514" spans="1:10" ht="15" customHeight="1" thickTop="1" thickBot="1" x14ac:dyDescent="0.3">
      <c r="A514" s="3" t="s">
        <v>189</v>
      </c>
      <c r="C514" s="6" t="s">
        <v>34</v>
      </c>
      <c r="E514" s="301" t="s">
        <v>142</v>
      </c>
      <c r="F514" s="40" t="s">
        <v>75</v>
      </c>
      <c r="G514" s="53">
        <v>1</v>
      </c>
      <c r="H514" s="41">
        <v>2009</v>
      </c>
      <c r="I514" s="41">
        <v>9</v>
      </c>
      <c r="J514" s="42">
        <v>16</v>
      </c>
    </row>
    <row r="515" spans="1:10" ht="15" customHeight="1" thickTop="1" x14ac:dyDescent="0.25">
      <c r="E515" s="302" t="s">
        <v>120</v>
      </c>
      <c r="F515" s="43" t="s">
        <v>121</v>
      </c>
      <c r="G515" s="54">
        <v>2</v>
      </c>
      <c r="H515" s="30">
        <v>2009</v>
      </c>
      <c r="I515" s="30">
        <v>9</v>
      </c>
      <c r="J515" s="18">
        <v>8</v>
      </c>
    </row>
    <row r="516" spans="1:10" ht="15" customHeight="1" x14ac:dyDescent="0.25">
      <c r="E516" s="303" t="s">
        <v>88</v>
      </c>
      <c r="F516" s="43" t="s">
        <v>191</v>
      </c>
      <c r="G516" s="54">
        <v>3</v>
      </c>
      <c r="H516" s="30">
        <v>2009</v>
      </c>
      <c r="I516" s="30">
        <v>9</v>
      </c>
      <c r="J516" s="18">
        <v>4</v>
      </c>
    </row>
    <row r="517" spans="1:10" ht="15" customHeight="1" x14ac:dyDescent="0.25">
      <c r="E517" s="303" t="s">
        <v>187</v>
      </c>
      <c r="F517" s="43" t="s">
        <v>169</v>
      </c>
      <c r="G517" s="54">
        <v>4</v>
      </c>
      <c r="H517" s="30">
        <v>2009</v>
      </c>
      <c r="I517" s="30">
        <v>9</v>
      </c>
      <c r="J517" s="18">
        <v>4</v>
      </c>
    </row>
    <row r="518" spans="1:10" ht="15" customHeight="1" x14ac:dyDescent="0.25">
      <c r="E518" s="32" t="s">
        <v>71</v>
      </c>
      <c r="F518" s="43" t="s">
        <v>50</v>
      </c>
      <c r="G518" s="54">
        <v>5</v>
      </c>
      <c r="H518" s="30">
        <v>2009</v>
      </c>
      <c r="I518" s="30">
        <v>9</v>
      </c>
      <c r="J518" s="18">
        <v>2</v>
      </c>
    </row>
    <row r="519" spans="1:10" ht="15" customHeight="1" x14ac:dyDescent="0.25">
      <c r="E519" s="32" t="s">
        <v>166</v>
      </c>
      <c r="F519" s="43" t="s">
        <v>155</v>
      </c>
      <c r="G519" s="54">
        <v>6</v>
      </c>
      <c r="H519" s="30">
        <v>2009</v>
      </c>
      <c r="I519" s="30">
        <v>9</v>
      </c>
      <c r="J519" s="18">
        <v>2</v>
      </c>
    </row>
    <row r="520" spans="1:10" ht="15" customHeight="1" x14ac:dyDescent="0.25">
      <c r="E520" s="32" t="s">
        <v>41</v>
      </c>
      <c r="F520" s="43" t="s">
        <v>15</v>
      </c>
      <c r="G520" s="54">
        <v>7</v>
      </c>
      <c r="H520" s="30">
        <v>2009</v>
      </c>
      <c r="I520" s="30">
        <v>9</v>
      </c>
      <c r="J520" s="18">
        <v>2</v>
      </c>
    </row>
    <row r="521" spans="1:10" ht="15" customHeight="1" x14ac:dyDescent="0.25">
      <c r="E521" s="32" t="s">
        <v>109</v>
      </c>
      <c r="F521" s="43" t="s">
        <v>50</v>
      </c>
      <c r="G521" s="54">
        <v>8</v>
      </c>
      <c r="H521" s="30">
        <v>2009</v>
      </c>
      <c r="I521" s="30">
        <v>9</v>
      </c>
      <c r="J521" s="18">
        <v>2</v>
      </c>
    </row>
    <row r="522" spans="1:10" ht="15" customHeight="1" x14ac:dyDescent="0.25">
      <c r="E522" s="32" t="s">
        <v>133</v>
      </c>
      <c r="F522" s="43" t="s">
        <v>134</v>
      </c>
      <c r="G522" s="54">
        <v>9</v>
      </c>
      <c r="H522" s="30">
        <v>2009</v>
      </c>
      <c r="I522" s="30">
        <v>9</v>
      </c>
      <c r="J522" s="18">
        <v>1</v>
      </c>
    </row>
    <row r="523" spans="1:10" ht="15" customHeight="1" x14ac:dyDescent="0.25">
      <c r="E523" s="32" t="s">
        <v>153</v>
      </c>
      <c r="F523" s="43" t="s">
        <v>148</v>
      </c>
      <c r="G523" s="54">
        <v>10</v>
      </c>
      <c r="H523" s="30">
        <v>2009</v>
      </c>
      <c r="I523" s="30">
        <v>9</v>
      </c>
      <c r="J523" s="18">
        <v>1</v>
      </c>
    </row>
    <row r="524" spans="1:10" ht="15" customHeight="1" x14ac:dyDescent="0.25">
      <c r="E524" s="32" t="s">
        <v>195</v>
      </c>
      <c r="F524" s="43" t="s">
        <v>91</v>
      </c>
      <c r="G524" s="54">
        <v>11</v>
      </c>
      <c r="H524" s="30">
        <v>2009</v>
      </c>
      <c r="I524" s="30">
        <v>9</v>
      </c>
      <c r="J524" s="18">
        <v>1</v>
      </c>
    </row>
    <row r="525" spans="1:10" ht="15" customHeight="1" x14ac:dyDescent="0.25">
      <c r="E525" s="32" t="s">
        <v>188</v>
      </c>
      <c r="F525" s="43" t="s">
        <v>155</v>
      </c>
      <c r="G525" s="54">
        <v>12</v>
      </c>
      <c r="H525" s="30">
        <v>2009</v>
      </c>
      <c r="I525" s="30">
        <v>9</v>
      </c>
      <c r="J525" s="18">
        <v>1</v>
      </c>
    </row>
    <row r="526" spans="1:10" ht="15" customHeight="1" x14ac:dyDescent="0.25">
      <c r="E526" s="32" t="s">
        <v>193</v>
      </c>
      <c r="F526" s="43" t="s">
        <v>50</v>
      </c>
      <c r="G526" s="54">
        <v>13</v>
      </c>
      <c r="H526" s="30">
        <v>2009</v>
      </c>
      <c r="I526" s="30">
        <v>9</v>
      </c>
      <c r="J526" s="18">
        <v>1</v>
      </c>
    </row>
    <row r="527" spans="1:10" ht="15" customHeight="1" x14ac:dyDescent="0.25">
      <c r="E527" s="32" t="s">
        <v>176</v>
      </c>
      <c r="F527" s="43" t="s">
        <v>75</v>
      </c>
      <c r="G527" s="54">
        <v>14</v>
      </c>
      <c r="H527" s="30">
        <v>2009</v>
      </c>
      <c r="I527" s="30">
        <v>9</v>
      </c>
      <c r="J527" s="18">
        <v>1</v>
      </c>
    </row>
    <row r="528" spans="1:10" ht="15" customHeight="1" x14ac:dyDescent="0.25">
      <c r="E528" s="32" t="s">
        <v>196</v>
      </c>
      <c r="F528" s="43" t="s">
        <v>50</v>
      </c>
      <c r="G528" s="54">
        <v>15</v>
      </c>
      <c r="H528" s="30">
        <v>2009</v>
      </c>
      <c r="I528" s="30">
        <v>9</v>
      </c>
      <c r="J528" s="18">
        <v>1</v>
      </c>
    </row>
    <row r="529" spans="1:10" ht="15" customHeight="1" thickBot="1" x14ac:dyDescent="0.3">
      <c r="E529" s="33" t="s">
        <v>197</v>
      </c>
      <c r="F529" s="44" t="s">
        <v>163</v>
      </c>
      <c r="G529" s="55">
        <v>16</v>
      </c>
      <c r="H529" s="34">
        <v>2009</v>
      </c>
      <c r="I529" s="34">
        <v>9</v>
      </c>
      <c r="J529" s="36">
        <v>1</v>
      </c>
    </row>
    <row r="530" spans="1:10" ht="15" customHeight="1" thickTop="1" thickBot="1" x14ac:dyDescent="0.3">
      <c r="A530" s="3" t="s">
        <v>189</v>
      </c>
      <c r="C530" s="8" t="s">
        <v>61</v>
      </c>
      <c r="E530" s="301" t="s">
        <v>41</v>
      </c>
      <c r="F530" s="40" t="s">
        <v>15</v>
      </c>
      <c r="G530" s="53">
        <v>1</v>
      </c>
      <c r="H530" s="41">
        <v>2009</v>
      </c>
      <c r="I530" s="41">
        <v>14</v>
      </c>
      <c r="J530" s="42">
        <v>16</v>
      </c>
    </row>
    <row r="531" spans="1:10" ht="15" customHeight="1" thickTop="1" x14ac:dyDescent="0.25">
      <c r="E531" s="302" t="s">
        <v>120</v>
      </c>
      <c r="F531" s="43" t="s">
        <v>121</v>
      </c>
      <c r="G531" s="54">
        <v>2</v>
      </c>
      <c r="H531" s="30">
        <v>2009</v>
      </c>
      <c r="I531" s="30">
        <v>14</v>
      </c>
      <c r="J531" s="18">
        <v>8</v>
      </c>
    </row>
    <row r="532" spans="1:10" ht="15" customHeight="1" x14ac:dyDescent="0.25">
      <c r="E532" s="303" t="s">
        <v>88</v>
      </c>
      <c r="F532" s="43" t="s">
        <v>115</v>
      </c>
      <c r="G532" s="54">
        <v>3</v>
      </c>
      <c r="H532" s="30">
        <v>2009</v>
      </c>
      <c r="I532" s="30">
        <v>14</v>
      </c>
      <c r="J532" s="18">
        <v>4</v>
      </c>
    </row>
    <row r="533" spans="1:10" ht="15" customHeight="1" x14ac:dyDescent="0.25">
      <c r="E533" s="303" t="s">
        <v>133</v>
      </c>
      <c r="F533" s="43" t="s">
        <v>134</v>
      </c>
      <c r="G533" s="54">
        <v>4</v>
      </c>
      <c r="H533" s="30">
        <v>2009</v>
      </c>
      <c r="I533" s="30">
        <v>14</v>
      </c>
      <c r="J533" s="18">
        <v>4</v>
      </c>
    </row>
    <row r="534" spans="1:10" ht="15" customHeight="1" x14ac:dyDescent="0.25">
      <c r="E534" s="32" t="s">
        <v>166</v>
      </c>
      <c r="F534" s="43" t="s">
        <v>155</v>
      </c>
      <c r="G534" s="54">
        <v>5</v>
      </c>
      <c r="H534" s="30">
        <v>2009</v>
      </c>
      <c r="I534" s="30">
        <v>14</v>
      </c>
      <c r="J534" s="18">
        <v>2</v>
      </c>
    </row>
    <row r="535" spans="1:10" ht="15" customHeight="1" x14ac:dyDescent="0.25">
      <c r="E535" s="32" t="s">
        <v>153</v>
      </c>
      <c r="F535" s="43" t="s">
        <v>148</v>
      </c>
      <c r="G535" s="54">
        <v>6</v>
      </c>
      <c r="H535" s="30">
        <v>2009</v>
      </c>
      <c r="I535" s="30">
        <v>14</v>
      </c>
      <c r="J535" s="18">
        <v>2</v>
      </c>
    </row>
    <row r="536" spans="1:10" ht="15" customHeight="1" x14ac:dyDescent="0.25">
      <c r="E536" s="32" t="s">
        <v>142</v>
      </c>
      <c r="F536" s="43" t="s">
        <v>75</v>
      </c>
      <c r="G536" s="54">
        <v>7</v>
      </c>
      <c r="H536" s="30">
        <v>2009</v>
      </c>
      <c r="I536" s="30">
        <v>14</v>
      </c>
      <c r="J536" s="18">
        <v>2</v>
      </c>
    </row>
    <row r="537" spans="1:10" ht="15" customHeight="1" thickBot="1" x14ac:dyDescent="0.3">
      <c r="E537" s="33" t="s">
        <v>187</v>
      </c>
      <c r="F537" s="44" t="s">
        <v>169</v>
      </c>
      <c r="G537" s="55">
        <v>8</v>
      </c>
      <c r="H537" s="34">
        <v>2009</v>
      </c>
      <c r="I537" s="34">
        <v>14</v>
      </c>
      <c r="J537" s="36">
        <v>2</v>
      </c>
    </row>
    <row r="538" spans="1:10" ht="15" customHeight="1" thickTop="1" thickBot="1" x14ac:dyDescent="0.3">
      <c r="A538" s="3" t="s">
        <v>198</v>
      </c>
      <c r="C538" s="6" t="s">
        <v>8</v>
      </c>
      <c r="E538" s="301" t="s">
        <v>83</v>
      </c>
      <c r="F538" s="40" t="s">
        <v>145</v>
      </c>
      <c r="G538" s="53">
        <v>1</v>
      </c>
      <c r="H538" s="41">
        <v>2010</v>
      </c>
      <c r="I538" s="41">
        <v>8</v>
      </c>
      <c r="J538" s="42">
        <v>16</v>
      </c>
    </row>
    <row r="539" spans="1:10" ht="15" customHeight="1" thickTop="1" x14ac:dyDescent="0.25">
      <c r="E539" s="302" t="s">
        <v>41</v>
      </c>
      <c r="F539" s="43" t="s">
        <v>15</v>
      </c>
      <c r="G539" s="54">
        <v>2</v>
      </c>
      <c r="H539" s="30">
        <v>2010</v>
      </c>
      <c r="I539" s="30">
        <v>8</v>
      </c>
      <c r="J539" s="18">
        <v>8</v>
      </c>
    </row>
    <row r="540" spans="1:10" ht="15" customHeight="1" x14ac:dyDescent="0.25">
      <c r="E540" s="303" t="s">
        <v>88</v>
      </c>
      <c r="F540" s="43" t="s">
        <v>115</v>
      </c>
      <c r="G540" s="54">
        <v>3</v>
      </c>
      <c r="H540" s="30">
        <v>2010</v>
      </c>
      <c r="I540" s="30">
        <v>8</v>
      </c>
      <c r="J540" s="18">
        <v>4</v>
      </c>
    </row>
    <row r="541" spans="1:10" ht="15" customHeight="1" x14ac:dyDescent="0.25">
      <c r="E541" s="303" t="s">
        <v>109</v>
      </c>
      <c r="F541" s="43" t="s">
        <v>75</v>
      </c>
      <c r="G541" s="54">
        <v>4</v>
      </c>
      <c r="H541" s="30">
        <v>2010</v>
      </c>
      <c r="I541" s="30">
        <v>8</v>
      </c>
      <c r="J541" s="18">
        <v>4</v>
      </c>
    </row>
    <row r="542" spans="1:10" ht="15" customHeight="1" x14ac:dyDescent="0.25">
      <c r="E542" s="32" t="s">
        <v>51</v>
      </c>
      <c r="F542" s="43" t="s">
        <v>50</v>
      </c>
      <c r="G542" s="54">
        <v>5</v>
      </c>
      <c r="H542" s="30">
        <v>2010</v>
      </c>
      <c r="I542" s="30">
        <v>8</v>
      </c>
      <c r="J542" s="18">
        <v>2</v>
      </c>
    </row>
    <row r="543" spans="1:10" ht="15" customHeight="1" x14ac:dyDescent="0.25">
      <c r="E543" s="32" t="s">
        <v>142</v>
      </c>
      <c r="F543" s="43" t="s">
        <v>75</v>
      </c>
      <c r="G543" s="54">
        <v>6</v>
      </c>
      <c r="H543" s="30">
        <v>2010</v>
      </c>
      <c r="I543" s="30">
        <v>8</v>
      </c>
      <c r="J543" s="18">
        <v>2</v>
      </c>
    </row>
    <row r="544" spans="1:10" ht="15" customHeight="1" x14ac:dyDescent="0.25">
      <c r="E544" s="32" t="s">
        <v>153</v>
      </c>
      <c r="F544" s="43" t="s">
        <v>15</v>
      </c>
      <c r="G544" s="54">
        <v>7</v>
      </c>
      <c r="H544" s="30">
        <v>2010</v>
      </c>
      <c r="I544" s="30">
        <v>8</v>
      </c>
      <c r="J544" s="18">
        <v>2</v>
      </c>
    </row>
    <row r="545" spans="1:10" ht="15" customHeight="1" x14ac:dyDescent="0.25">
      <c r="E545" s="32" t="s">
        <v>183</v>
      </c>
      <c r="F545" s="43" t="s">
        <v>184</v>
      </c>
      <c r="G545" s="54">
        <v>8</v>
      </c>
      <c r="H545" s="30">
        <v>2010</v>
      </c>
      <c r="I545" s="30">
        <v>8</v>
      </c>
      <c r="J545" s="18">
        <v>2</v>
      </c>
    </row>
    <row r="546" spans="1:10" ht="15" customHeight="1" x14ac:dyDescent="0.25">
      <c r="E546" s="32" t="s">
        <v>133</v>
      </c>
      <c r="F546" s="43" t="s">
        <v>134</v>
      </c>
      <c r="G546" s="54">
        <v>9</v>
      </c>
      <c r="H546" s="30">
        <v>2010</v>
      </c>
      <c r="I546" s="30">
        <v>8</v>
      </c>
      <c r="J546" s="18">
        <v>1</v>
      </c>
    </row>
    <row r="547" spans="1:10" ht="15" customHeight="1" x14ac:dyDescent="0.25">
      <c r="E547" s="32" t="s">
        <v>188</v>
      </c>
      <c r="F547" s="43" t="s">
        <v>155</v>
      </c>
      <c r="G547" s="54">
        <v>10</v>
      </c>
      <c r="H547" s="30">
        <v>2010</v>
      </c>
      <c r="I547" s="30">
        <v>8</v>
      </c>
      <c r="J547" s="18">
        <v>1</v>
      </c>
    </row>
    <row r="548" spans="1:10" ht="15" customHeight="1" x14ac:dyDescent="0.25">
      <c r="E548" s="32" t="s">
        <v>199</v>
      </c>
      <c r="F548" s="43" t="s">
        <v>155</v>
      </c>
      <c r="G548" s="54">
        <v>11</v>
      </c>
      <c r="H548" s="30">
        <v>2010</v>
      </c>
      <c r="I548" s="30">
        <v>8</v>
      </c>
      <c r="J548" s="18">
        <v>1</v>
      </c>
    </row>
    <row r="549" spans="1:10" ht="15" customHeight="1" x14ac:dyDescent="0.25">
      <c r="E549" s="32" t="s">
        <v>193</v>
      </c>
      <c r="F549" s="43" t="s">
        <v>50</v>
      </c>
      <c r="G549" s="54">
        <v>12</v>
      </c>
      <c r="H549" s="30">
        <v>2010</v>
      </c>
      <c r="I549" s="30">
        <v>8</v>
      </c>
      <c r="J549" s="18">
        <v>1</v>
      </c>
    </row>
    <row r="550" spans="1:10" ht="15" customHeight="1" x14ac:dyDescent="0.25">
      <c r="E550" s="32" t="s">
        <v>200</v>
      </c>
      <c r="F550" s="43" t="s">
        <v>169</v>
      </c>
      <c r="G550" s="54">
        <v>13</v>
      </c>
      <c r="H550" s="30">
        <v>2010</v>
      </c>
      <c r="I550" s="30">
        <v>8</v>
      </c>
      <c r="J550" s="18">
        <v>1</v>
      </c>
    </row>
    <row r="551" spans="1:10" ht="15" customHeight="1" x14ac:dyDescent="0.25">
      <c r="E551" s="32" t="s">
        <v>201</v>
      </c>
      <c r="F551" s="43" t="s">
        <v>115</v>
      </c>
      <c r="G551" s="54">
        <v>14</v>
      </c>
      <c r="H551" s="30">
        <v>2010</v>
      </c>
      <c r="I551" s="30">
        <v>8</v>
      </c>
      <c r="J551" s="18">
        <v>1</v>
      </c>
    </row>
    <row r="552" spans="1:10" ht="15" customHeight="1" x14ac:dyDescent="0.25">
      <c r="E552" s="32" t="s">
        <v>120</v>
      </c>
      <c r="F552" s="43" t="s">
        <v>15</v>
      </c>
      <c r="G552" s="54">
        <v>15</v>
      </c>
      <c r="H552" s="30">
        <v>2010</v>
      </c>
      <c r="I552" s="30">
        <v>8</v>
      </c>
      <c r="J552" s="18">
        <v>1</v>
      </c>
    </row>
    <row r="553" spans="1:10" ht="15" customHeight="1" x14ac:dyDescent="0.25">
      <c r="E553" s="32" t="s">
        <v>187</v>
      </c>
      <c r="F553" s="43" t="s">
        <v>169</v>
      </c>
      <c r="G553" s="54">
        <v>16</v>
      </c>
      <c r="H553" s="30">
        <v>2010</v>
      </c>
      <c r="I553" s="30">
        <v>8</v>
      </c>
      <c r="J553" s="18">
        <v>1</v>
      </c>
    </row>
    <row r="554" spans="1:10" ht="15" customHeight="1" x14ac:dyDescent="0.25">
      <c r="E554" s="32" t="s">
        <v>202</v>
      </c>
      <c r="F554" s="43" t="s">
        <v>155</v>
      </c>
      <c r="G554" s="54">
        <v>17</v>
      </c>
      <c r="H554" s="30">
        <v>2010</v>
      </c>
      <c r="I554" s="30">
        <v>8</v>
      </c>
      <c r="J554" s="18">
        <v>1</v>
      </c>
    </row>
    <row r="555" spans="1:10" ht="15" customHeight="1" x14ac:dyDescent="0.25">
      <c r="E555" s="32" t="s">
        <v>203</v>
      </c>
      <c r="F555" s="43" t="s">
        <v>163</v>
      </c>
      <c r="G555" s="54">
        <v>18</v>
      </c>
      <c r="H555" s="30">
        <v>2010</v>
      </c>
      <c r="I555" s="30">
        <v>8</v>
      </c>
      <c r="J555" s="18">
        <v>1</v>
      </c>
    </row>
    <row r="556" spans="1:10" ht="15" customHeight="1" x14ac:dyDescent="0.25">
      <c r="E556" s="32" t="s">
        <v>95</v>
      </c>
      <c r="F556" s="43" t="s">
        <v>115</v>
      </c>
      <c r="G556" s="54">
        <v>19</v>
      </c>
      <c r="H556" s="30">
        <v>2010</v>
      </c>
      <c r="I556" s="30">
        <v>8</v>
      </c>
      <c r="J556" s="18">
        <v>1</v>
      </c>
    </row>
    <row r="557" spans="1:10" ht="15" customHeight="1" x14ac:dyDescent="0.25">
      <c r="E557" s="32" t="s">
        <v>166</v>
      </c>
      <c r="F557" s="43" t="s">
        <v>155</v>
      </c>
      <c r="G557" s="54">
        <v>20</v>
      </c>
      <c r="H557" s="30">
        <v>2010</v>
      </c>
      <c r="I557" s="30">
        <v>8</v>
      </c>
      <c r="J557" s="18">
        <v>1</v>
      </c>
    </row>
    <row r="558" spans="1:10" ht="15" customHeight="1" x14ac:dyDescent="0.25">
      <c r="E558" s="32" t="s">
        <v>204</v>
      </c>
      <c r="F558" s="43" t="s">
        <v>155</v>
      </c>
      <c r="G558" s="54">
        <v>21</v>
      </c>
      <c r="H558" s="30">
        <v>2010</v>
      </c>
      <c r="I558" s="30">
        <v>8</v>
      </c>
      <c r="J558" s="18">
        <v>1</v>
      </c>
    </row>
    <row r="559" spans="1:10" ht="15" customHeight="1" thickBot="1" x14ac:dyDescent="0.3">
      <c r="E559" s="33" t="s">
        <v>176</v>
      </c>
      <c r="F559" s="44" t="s">
        <v>75</v>
      </c>
      <c r="G559" s="55">
        <v>22</v>
      </c>
      <c r="H559" s="34">
        <v>2010</v>
      </c>
      <c r="I559" s="34">
        <v>8</v>
      </c>
      <c r="J559" s="36">
        <v>1</v>
      </c>
    </row>
    <row r="560" spans="1:10" ht="15" customHeight="1" thickTop="1" thickBot="1" x14ac:dyDescent="0.3">
      <c r="A560" s="3" t="s">
        <v>198</v>
      </c>
      <c r="C560" s="6" t="s">
        <v>34</v>
      </c>
      <c r="E560" s="301" t="s">
        <v>142</v>
      </c>
      <c r="F560" s="12" t="s">
        <v>75</v>
      </c>
      <c r="G560" s="119">
        <v>1</v>
      </c>
      <c r="H560" s="13">
        <v>2010</v>
      </c>
      <c r="I560" s="13">
        <v>9</v>
      </c>
      <c r="J560" s="7">
        <v>16</v>
      </c>
    </row>
    <row r="561" spans="5:10" ht="15" customHeight="1" thickTop="1" x14ac:dyDescent="0.25">
      <c r="E561" s="302" t="s">
        <v>51</v>
      </c>
      <c r="F561" s="43" t="s">
        <v>91</v>
      </c>
      <c r="G561" s="54">
        <v>2</v>
      </c>
      <c r="H561" s="30">
        <v>2010</v>
      </c>
      <c r="I561" s="30">
        <v>9</v>
      </c>
      <c r="J561" s="18">
        <v>8</v>
      </c>
    </row>
    <row r="562" spans="5:10" ht="15" customHeight="1" x14ac:dyDescent="0.25">
      <c r="E562" s="303" t="s">
        <v>133</v>
      </c>
      <c r="F562" s="43" t="s">
        <v>205</v>
      </c>
      <c r="G562" s="54">
        <v>3</v>
      </c>
      <c r="H562" s="30">
        <v>2010</v>
      </c>
      <c r="I562" s="30">
        <v>9</v>
      </c>
      <c r="J562" s="18">
        <v>4</v>
      </c>
    </row>
    <row r="563" spans="5:10" ht="15" customHeight="1" x14ac:dyDescent="0.25">
      <c r="E563" s="303" t="s">
        <v>193</v>
      </c>
      <c r="F563" s="43" t="s">
        <v>91</v>
      </c>
      <c r="G563" s="54">
        <v>4</v>
      </c>
      <c r="H563" s="30">
        <v>2010</v>
      </c>
      <c r="I563" s="30">
        <v>9</v>
      </c>
      <c r="J563" s="18">
        <v>4</v>
      </c>
    </row>
    <row r="564" spans="5:10" ht="15" customHeight="1" x14ac:dyDescent="0.25">
      <c r="E564" s="32" t="s">
        <v>41</v>
      </c>
      <c r="F564" s="43" t="s">
        <v>15</v>
      </c>
      <c r="G564" s="54">
        <v>5</v>
      </c>
      <c r="H564" s="30">
        <v>2010</v>
      </c>
      <c r="I564" s="30">
        <v>9</v>
      </c>
      <c r="J564" s="18">
        <v>2</v>
      </c>
    </row>
    <row r="565" spans="5:10" ht="15" customHeight="1" x14ac:dyDescent="0.25">
      <c r="E565" s="32" t="s">
        <v>88</v>
      </c>
      <c r="F565" s="43" t="s">
        <v>206</v>
      </c>
      <c r="G565" s="54">
        <v>6</v>
      </c>
      <c r="H565" s="30">
        <v>2010</v>
      </c>
      <c r="I565" s="30">
        <v>9</v>
      </c>
      <c r="J565" s="18">
        <v>2</v>
      </c>
    </row>
    <row r="566" spans="5:10" ht="15" customHeight="1" x14ac:dyDescent="0.25">
      <c r="E566" s="32" t="s">
        <v>120</v>
      </c>
      <c r="F566" s="43" t="s">
        <v>15</v>
      </c>
      <c r="G566" s="54">
        <v>7</v>
      </c>
      <c r="H566" s="30">
        <v>2010</v>
      </c>
      <c r="I566" s="30">
        <v>9</v>
      </c>
      <c r="J566" s="18">
        <v>2</v>
      </c>
    </row>
    <row r="567" spans="5:10" ht="15" customHeight="1" x14ac:dyDescent="0.25">
      <c r="E567" s="32" t="s">
        <v>187</v>
      </c>
      <c r="F567" s="43" t="s">
        <v>169</v>
      </c>
      <c r="G567" s="54">
        <v>8</v>
      </c>
      <c r="H567" s="30">
        <v>2010</v>
      </c>
      <c r="I567" s="30">
        <v>9</v>
      </c>
      <c r="J567" s="18">
        <v>2</v>
      </c>
    </row>
    <row r="568" spans="5:10" ht="15" customHeight="1" x14ac:dyDescent="0.25">
      <c r="E568" s="32" t="s">
        <v>183</v>
      </c>
      <c r="F568" s="43" t="s">
        <v>207</v>
      </c>
      <c r="G568" s="54">
        <v>9</v>
      </c>
      <c r="H568" s="30">
        <v>2010</v>
      </c>
      <c r="I568" s="30">
        <v>9</v>
      </c>
      <c r="J568" s="18">
        <v>1</v>
      </c>
    </row>
    <row r="569" spans="5:10" ht="15" customHeight="1" x14ac:dyDescent="0.25">
      <c r="E569" s="32" t="s">
        <v>200</v>
      </c>
      <c r="F569" s="43" t="s">
        <v>169</v>
      </c>
      <c r="G569" s="54">
        <v>10</v>
      </c>
      <c r="H569" s="30">
        <v>2010</v>
      </c>
      <c r="I569" s="30">
        <v>9</v>
      </c>
      <c r="J569" s="18">
        <v>1</v>
      </c>
    </row>
    <row r="570" spans="5:10" ht="15" customHeight="1" x14ac:dyDescent="0.25">
      <c r="E570" s="32" t="s">
        <v>153</v>
      </c>
      <c r="F570" s="43" t="s">
        <v>15</v>
      </c>
      <c r="G570" s="54">
        <v>11</v>
      </c>
      <c r="H570" s="30">
        <v>2010</v>
      </c>
      <c r="I570" s="30">
        <v>9</v>
      </c>
      <c r="J570" s="18">
        <v>1</v>
      </c>
    </row>
    <row r="571" spans="5:10" ht="15" customHeight="1" x14ac:dyDescent="0.25">
      <c r="E571" s="32" t="s">
        <v>109</v>
      </c>
      <c r="F571" s="43" t="s">
        <v>75</v>
      </c>
      <c r="G571" s="54">
        <v>12</v>
      </c>
      <c r="H571" s="30">
        <v>2010</v>
      </c>
      <c r="I571" s="30">
        <v>9</v>
      </c>
      <c r="J571" s="18">
        <v>1</v>
      </c>
    </row>
    <row r="572" spans="5:10" ht="15" customHeight="1" x14ac:dyDescent="0.25">
      <c r="E572" s="32" t="s">
        <v>71</v>
      </c>
      <c r="F572" s="43" t="s">
        <v>91</v>
      </c>
      <c r="G572" s="54">
        <v>13</v>
      </c>
      <c r="H572" s="30">
        <v>2010</v>
      </c>
      <c r="I572" s="30">
        <v>9</v>
      </c>
      <c r="J572" s="18">
        <v>1</v>
      </c>
    </row>
    <row r="573" spans="5:10" ht="15" customHeight="1" x14ac:dyDescent="0.25">
      <c r="E573" s="32" t="s">
        <v>208</v>
      </c>
      <c r="F573" s="43" t="s">
        <v>209</v>
      </c>
      <c r="G573" s="54">
        <v>14</v>
      </c>
      <c r="H573" s="30">
        <v>2010</v>
      </c>
      <c r="I573" s="30">
        <v>9</v>
      </c>
      <c r="J573" s="18">
        <v>1</v>
      </c>
    </row>
    <row r="574" spans="5:10" ht="15" customHeight="1" x14ac:dyDescent="0.25">
      <c r="E574" s="32" t="s">
        <v>210</v>
      </c>
      <c r="F574" s="43" t="s">
        <v>169</v>
      </c>
      <c r="G574" s="54">
        <v>15</v>
      </c>
      <c r="H574" s="30">
        <v>2010</v>
      </c>
      <c r="I574" s="30">
        <v>9</v>
      </c>
      <c r="J574" s="18">
        <v>1</v>
      </c>
    </row>
    <row r="575" spans="5:10" ht="15" customHeight="1" x14ac:dyDescent="0.25">
      <c r="E575" s="32" t="s">
        <v>211</v>
      </c>
      <c r="F575" s="43" t="s">
        <v>75</v>
      </c>
      <c r="G575" s="54">
        <v>16</v>
      </c>
      <c r="H575" s="30">
        <v>2010</v>
      </c>
      <c r="I575" s="30">
        <v>9</v>
      </c>
      <c r="J575" s="18">
        <v>1</v>
      </c>
    </row>
    <row r="576" spans="5:10" ht="15" customHeight="1" x14ac:dyDescent="0.25">
      <c r="E576" s="32" t="s">
        <v>117</v>
      </c>
      <c r="F576" s="43" t="s">
        <v>118</v>
      </c>
      <c r="G576" s="54">
        <v>17</v>
      </c>
      <c r="H576" s="30">
        <v>2010</v>
      </c>
      <c r="I576" s="30">
        <v>9</v>
      </c>
      <c r="J576" s="18">
        <v>1</v>
      </c>
    </row>
    <row r="577" spans="1:10" ht="15" customHeight="1" x14ac:dyDescent="0.25">
      <c r="E577" s="32" t="s">
        <v>212</v>
      </c>
      <c r="F577" s="43" t="s">
        <v>66</v>
      </c>
      <c r="G577" s="54">
        <v>18</v>
      </c>
      <c r="H577" s="30">
        <v>2010</v>
      </c>
      <c r="I577" s="30">
        <v>9</v>
      </c>
      <c r="J577" s="18">
        <v>1</v>
      </c>
    </row>
    <row r="578" spans="1:10" ht="15" customHeight="1" x14ac:dyDescent="0.25">
      <c r="E578" s="32" t="s">
        <v>188</v>
      </c>
      <c r="F578" s="43" t="s">
        <v>113</v>
      </c>
      <c r="G578" s="54">
        <v>19</v>
      </c>
      <c r="H578" s="30">
        <v>2010</v>
      </c>
      <c r="I578" s="30">
        <v>9</v>
      </c>
      <c r="J578" s="18">
        <v>1</v>
      </c>
    </row>
    <row r="579" spans="1:10" ht="15" customHeight="1" x14ac:dyDescent="0.25">
      <c r="E579" s="32" t="s">
        <v>213</v>
      </c>
      <c r="F579" s="43" t="s">
        <v>66</v>
      </c>
      <c r="G579" s="54">
        <v>20</v>
      </c>
      <c r="H579" s="30">
        <v>2010</v>
      </c>
      <c r="I579" s="30">
        <v>9</v>
      </c>
      <c r="J579" s="18">
        <v>1</v>
      </c>
    </row>
    <row r="580" spans="1:10" ht="15" customHeight="1" x14ac:dyDescent="0.25">
      <c r="E580" s="32" t="s">
        <v>203</v>
      </c>
      <c r="F580" s="43" t="s">
        <v>66</v>
      </c>
      <c r="G580" s="54">
        <v>21</v>
      </c>
      <c r="H580" s="30">
        <v>2010</v>
      </c>
      <c r="I580" s="30">
        <v>9</v>
      </c>
      <c r="J580" s="18">
        <v>1</v>
      </c>
    </row>
    <row r="581" spans="1:10" ht="15" customHeight="1" x14ac:dyDescent="0.25">
      <c r="E581" s="32" t="s">
        <v>214</v>
      </c>
      <c r="F581" s="43" t="s">
        <v>113</v>
      </c>
      <c r="G581" s="54">
        <v>22</v>
      </c>
      <c r="H581" s="30">
        <v>2010</v>
      </c>
      <c r="I581" s="30">
        <v>9</v>
      </c>
      <c r="J581" s="18">
        <v>1</v>
      </c>
    </row>
    <row r="582" spans="1:10" ht="15" customHeight="1" x14ac:dyDescent="0.25">
      <c r="E582" s="32" t="s">
        <v>166</v>
      </c>
      <c r="F582" s="43" t="s">
        <v>113</v>
      </c>
      <c r="G582" s="54">
        <v>23</v>
      </c>
      <c r="H582" s="30">
        <v>2010</v>
      </c>
      <c r="I582" s="30">
        <v>9</v>
      </c>
      <c r="J582" s="18">
        <v>1</v>
      </c>
    </row>
    <row r="583" spans="1:10" ht="15" customHeight="1" thickBot="1" x14ac:dyDescent="0.3">
      <c r="E583" s="56" t="s">
        <v>215</v>
      </c>
      <c r="F583" s="15" t="s">
        <v>113</v>
      </c>
      <c r="G583" s="120">
        <v>24</v>
      </c>
      <c r="H583" s="57">
        <v>2010</v>
      </c>
      <c r="I583" s="57">
        <v>9</v>
      </c>
      <c r="J583" s="58">
        <v>1</v>
      </c>
    </row>
    <row r="584" spans="1:10" ht="15" customHeight="1" thickTop="1" thickBot="1" x14ac:dyDescent="0.3">
      <c r="A584" s="3" t="s">
        <v>198</v>
      </c>
      <c r="C584" s="6" t="s">
        <v>216</v>
      </c>
      <c r="E584" s="301" t="s">
        <v>83</v>
      </c>
      <c r="F584" s="40" t="s">
        <v>145</v>
      </c>
      <c r="G584" s="53">
        <v>1</v>
      </c>
      <c r="H584" s="41">
        <v>2010</v>
      </c>
      <c r="I584" s="41">
        <v>10</v>
      </c>
      <c r="J584" s="42">
        <v>16</v>
      </c>
    </row>
    <row r="585" spans="1:10" ht="15" customHeight="1" thickTop="1" x14ac:dyDescent="0.25">
      <c r="E585" s="302" t="s">
        <v>41</v>
      </c>
      <c r="F585" s="43" t="s">
        <v>15</v>
      </c>
      <c r="G585" s="54">
        <v>2</v>
      </c>
      <c r="H585" s="30">
        <v>2010</v>
      </c>
      <c r="I585" s="30">
        <v>10</v>
      </c>
      <c r="J585" s="18">
        <v>8</v>
      </c>
    </row>
    <row r="586" spans="1:10" ht="15" customHeight="1" x14ac:dyDescent="0.25">
      <c r="E586" s="303" t="s">
        <v>109</v>
      </c>
      <c r="F586" s="43" t="s">
        <v>75</v>
      </c>
      <c r="G586" s="54">
        <v>3</v>
      </c>
      <c r="H586" s="30">
        <v>2010</v>
      </c>
      <c r="I586" s="30">
        <v>10</v>
      </c>
      <c r="J586" s="18">
        <v>4</v>
      </c>
    </row>
    <row r="587" spans="1:10" ht="15" customHeight="1" x14ac:dyDescent="0.25">
      <c r="E587" s="303" t="s">
        <v>133</v>
      </c>
      <c r="F587" s="43" t="s">
        <v>134</v>
      </c>
      <c r="G587" s="54">
        <v>4</v>
      </c>
      <c r="H587" s="30">
        <v>2010</v>
      </c>
      <c r="I587" s="30">
        <v>10</v>
      </c>
      <c r="J587" s="18">
        <v>4</v>
      </c>
    </row>
    <row r="588" spans="1:10" ht="15" customHeight="1" x14ac:dyDescent="0.25">
      <c r="E588" s="32" t="s">
        <v>71</v>
      </c>
      <c r="F588" s="43" t="s">
        <v>50</v>
      </c>
      <c r="G588" s="54">
        <v>5</v>
      </c>
      <c r="H588" s="30">
        <v>2010</v>
      </c>
      <c r="I588" s="30">
        <v>10</v>
      </c>
      <c r="J588" s="18">
        <v>2</v>
      </c>
    </row>
    <row r="589" spans="1:10" ht="15" customHeight="1" x14ac:dyDescent="0.25">
      <c r="E589" s="32" t="s">
        <v>142</v>
      </c>
      <c r="F589" s="43" t="s">
        <v>75</v>
      </c>
      <c r="G589" s="54">
        <v>6</v>
      </c>
      <c r="H589" s="30">
        <v>2010</v>
      </c>
      <c r="I589" s="30">
        <v>10</v>
      </c>
      <c r="J589" s="18">
        <v>2</v>
      </c>
    </row>
    <row r="590" spans="1:10" ht="15" customHeight="1" x14ac:dyDescent="0.25">
      <c r="E590" s="32" t="s">
        <v>217</v>
      </c>
      <c r="F590" s="43" t="s">
        <v>50</v>
      </c>
      <c r="G590" s="54">
        <v>7</v>
      </c>
      <c r="H590" s="30">
        <v>2010</v>
      </c>
      <c r="I590" s="30">
        <v>10</v>
      </c>
      <c r="J590" s="18">
        <v>2</v>
      </c>
    </row>
    <row r="591" spans="1:10" ht="15" customHeight="1" x14ac:dyDescent="0.25">
      <c r="E591" s="32" t="s">
        <v>153</v>
      </c>
      <c r="F591" s="43" t="s">
        <v>15</v>
      </c>
      <c r="G591" s="54">
        <v>8</v>
      </c>
      <c r="H591" s="30">
        <v>2010</v>
      </c>
      <c r="I591" s="30">
        <v>10</v>
      </c>
      <c r="J591" s="18">
        <v>2</v>
      </c>
    </row>
    <row r="592" spans="1:10" ht="15" customHeight="1" x14ac:dyDescent="0.25">
      <c r="E592" s="32" t="s">
        <v>95</v>
      </c>
      <c r="F592" s="43" t="s">
        <v>115</v>
      </c>
      <c r="G592" s="54">
        <v>9</v>
      </c>
      <c r="H592" s="30">
        <v>2010</v>
      </c>
      <c r="I592" s="30">
        <v>10</v>
      </c>
      <c r="J592" s="18">
        <v>1</v>
      </c>
    </row>
    <row r="593" spans="1:10" ht="15" customHeight="1" x14ac:dyDescent="0.25">
      <c r="E593" s="32" t="s">
        <v>120</v>
      </c>
      <c r="F593" s="43" t="s">
        <v>15</v>
      </c>
      <c r="G593" s="54">
        <v>10</v>
      </c>
      <c r="H593" s="30">
        <v>2010</v>
      </c>
      <c r="I593" s="30">
        <v>10</v>
      </c>
      <c r="J593" s="18">
        <v>1</v>
      </c>
    </row>
    <row r="594" spans="1:10" ht="15" customHeight="1" x14ac:dyDescent="0.25">
      <c r="E594" s="32" t="s">
        <v>187</v>
      </c>
      <c r="F594" s="43" t="s">
        <v>169</v>
      </c>
      <c r="G594" s="54">
        <v>11</v>
      </c>
      <c r="H594" s="30">
        <v>2010</v>
      </c>
      <c r="I594" s="30">
        <v>10</v>
      </c>
      <c r="J594" s="18">
        <v>1</v>
      </c>
    </row>
    <row r="595" spans="1:10" ht="15" customHeight="1" x14ac:dyDescent="0.25">
      <c r="E595" s="32" t="s">
        <v>166</v>
      </c>
      <c r="F595" s="43" t="s">
        <v>155</v>
      </c>
      <c r="G595" s="54">
        <v>12</v>
      </c>
      <c r="H595" s="30">
        <v>2010</v>
      </c>
      <c r="I595" s="30">
        <v>10</v>
      </c>
      <c r="J595" s="18">
        <v>1</v>
      </c>
    </row>
    <row r="596" spans="1:10" ht="15" customHeight="1" x14ac:dyDescent="0.25">
      <c r="E596" s="32" t="s">
        <v>218</v>
      </c>
      <c r="F596" s="43" t="s">
        <v>163</v>
      </c>
      <c r="G596" s="54">
        <v>13</v>
      </c>
      <c r="H596" s="30">
        <v>2010</v>
      </c>
      <c r="I596" s="30">
        <v>10</v>
      </c>
      <c r="J596" s="18">
        <v>1</v>
      </c>
    </row>
    <row r="597" spans="1:10" ht="15" customHeight="1" x14ac:dyDescent="0.25">
      <c r="E597" s="32" t="s">
        <v>200</v>
      </c>
      <c r="F597" s="43" t="s">
        <v>169</v>
      </c>
      <c r="G597" s="54">
        <v>14</v>
      </c>
      <c r="H597" s="30">
        <v>2010</v>
      </c>
      <c r="I597" s="30">
        <v>10</v>
      </c>
      <c r="J597" s="18">
        <v>1</v>
      </c>
    </row>
    <row r="598" spans="1:10" ht="15" customHeight="1" x14ac:dyDescent="0.25">
      <c r="E598" s="32" t="s">
        <v>183</v>
      </c>
      <c r="F598" s="43" t="s">
        <v>184</v>
      </c>
      <c r="G598" s="54">
        <v>15</v>
      </c>
      <c r="H598" s="30">
        <v>2010</v>
      </c>
      <c r="I598" s="30">
        <v>10</v>
      </c>
      <c r="J598" s="18">
        <v>1</v>
      </c>
    </row>
    <row r="599" spans="1:10" ht="15" customHeight="1" x14ac:dyDescent="0.25">
      <c r="E599" s="32" t="s">
        <v>188</v>
      </c>
      <c r="F599" s="43" t="s">
        <v>155</v>
      </c>
      <c r="G599" s="54">
        <v>16</v>
      </c>
      <c r="H599" s="30">
        <v>2010</v>
      </c>
      <c r="I599" s="30">
        <v>10</v>
      </c>
      <c r="J599" s="18">
        <v>1</v>
      </c>
    </row>
    <row r="600" spans="1:10" ht="15" customHeight="1" x14ac:dyDescent="0.25">
      <c r="E600" s="32" t="s">
        <v>219</v>
      </c>
      <c r="F600" s="43" t="s">
        <v>220</v>
      </c>
      <c r="G600" s="54">
        <v>17</v>
      </c>
      <c r="H600" s="30">
        <v>2010</v>
      </c>
      <c r="I600" s="30">
        <v>10</v>
      </c>
      <c r="J600" s="18">
        <v>1</v>
      </c>
    </row>
    <row r="601" spans="1:10" ht="15" customHeight="1" x14ac:dyDescent="0.25">
      <c r="E601" s="32" t="s">
        <v>193</v>
      </c>
      <c r="F601" s="43" t="s">
        <v>50</v>
      </c>
      <c r="G601" s="54">
        <v>18</v>
      </c>
      <c r="H601" s="30">
        <v>2010</v>
      </c>
      <c r="I601" s="30">
        <v>10</v>
      </c>
      <c r="J601" s="18">
        <v>1</v>
      </c>
    </row>
    <row r="602" spans="1:10" ht="15" customHeight="1" x14ac:dyDescent="0.25">
      <c r="E602" s="32" t="s">
        <v>88</v>
      </c>
      <c r="F602" s="43" t="s">
        <v>115</v>
      </c>
      <c r="G602" s="54">
        <v>19</v>
      </c>
      <c r="H602" s="30">
        <v>2010</v>
      </c>
      <c r="I602" s="30">
        <v>10</v>
      </c>
      <c r="J602" s="18">
        <v>1</v>
      </c>
    </row>
    <row r="603" spans="1:10" ht="15" customHeight="1" x14ac:dyDescent="0.25">
      <c r="E603" s="32" t="s">
        <v>203</v>
      </c>
      <c r="F603" s="43" t="s">
        <v>163</v>
      </c>
      <c r="G603" s="54">
        <v>20</v>
      </c>
      <c r="H603" s="30">
        <v>2010</v>
      </c>
      <c r="I603" s="30">
        <v>10</v>
      </c>
      <c r="J603" s="18">
        <v>1</v>
      </c>
    </row>
    <row r="604" spans="1:10" ht="15" customHeight="1" x14ac:dyDescent="0.25">
      <c r="E604" s="32" t="s">
        <v>210</v>
      </c>
      <c r="F604" s="43" t="s">
        <v>169</v>
      </c>
      <c r="G604" s="54">
        <v>21</v>
      </c>
      <c r="H604" s="30">
        <v>2010</v>
      </c>
      <c r="I604" s="30">
        <v>10</v>
      </c>
      <c r="J604" s="18">
        <v>1</v>
      </c>
    </row>
    <row r="605" spans="1:10" ht="15" customHeight="1" x14ac:dyDescent="0.25">
      <c r="E605" s="32" t="s">
        <v>221</v>
      </c>
      <c r="F605" s="43" t="s">
        <v>75</v>
      </c>
      <c r="G605" s="54">
        <v>22</v>
      </c>
      <c r="H605" s="30">
        <v>2010</v>
      </c>
      <c r="I605" s="30">
        <v>10</v>
      </c>
      <c r="J605" s="18">
        <v>1</v>
      </c>
    </row>
    <row r="606" spans="1:10" ht="15" customHeight="1" thickBot="1" x14ac:dyDescent="0.3">
      <c r="E606" s="33" t="s">
        <v>222</v>
      </c>
      <c r="F606" s="44" t="s">
        <v>15</v>
      </c>
      <c r="G606" s="55">
        <v>23</v>
      </c>
      <c r="H606" s="34">
        <v>2010</v>
      </c>
      <c r="I606" s="34">
        <v>10</v>
      </c>
      <c r="J606" s="36">
        <v>1</v>
      </c>
    </row>
    <row r="607" spans="1:10" ht="15" customHeight="1" thickTop="1" thickBot="1" x14ac:dyDescent="0.3">
      <c r="A607" s="3" t="s">
        <v>198</v>
      </c>
      <c r="C607" s="8" t="s">
        <v>61</v>
      </c>
      <c r="E607" s="301" t="s">
        <v>51</v>
      </c>
      <c r="F607" s="40" t="s">
        <v>50</v>
      </c>
      <c r="G607" s="53">
        <v>1</v>
      </c>
      <c r="H607" s="41">
        <v>2010</v>
      </c>
      <c r="I607" s="41">
        <v>14</v>
      </c>
      <c r="J607" s="42">
        <v>16</v>
      </c>
    </row>
    <row r="608" spans="1:10" ht="15" customHeight="1" thickTop="1" x14ac:dyDescent="0.25">
      <c r="E608" s="302" t="s">
        <v>88</v>
      </c>
      <c r="F608" s="43" t="s">
        <v>115</v>
      </c>
      <c r="G608" s="54">
        <v>2</v>
      </c>
      <c r="H608" s="30">
        <v>2010</v>
      </c>
      <c r="I608" s="30">
        <v>14</v>
      </c>
      <c r="J608" s="18">
        <v>8</v>
      </c>
    </row>
    <row r="609" spans="1:10" ht="15" customHeight="1" x14ac:dyDescent="0.25">
      <c r="E609" s="303" t="s">
        <v>133</v>
      </c>
      <c r="F609" s="43" t="s">
        <v>134</v>
      </c>
      <c r="G609" s="54">
        <v>3</v>
      </c>
      <c r="H609" s="30">
        <v>2010</v>
      </c>
      <c r="I609" s="30">
        <v>14</v>
      </c>
      <c r="J609" s="18">
        <v>4</v>
      </c>
    </row>
    <row r="610" spans="1:10" ht="15" customHeight="1" x14ac:dyDescent="0.25">
      <c r="E610" s="303" t="s">
        <v>223</v>
      </c>
      <c r="F610" s="43" t="s">
        <v>21</v>
      </c>
      <c r="G610" s="54">
        <v>4</v>
      </c>
      <c r="H610" s="30">
        <v>2010</v>
      </c>
      <c r="I610" s="30">
        <v>14</v>
      </c>
      <c r="J610" s="18">
        <v>4</v>
      </c>
    </row>
    <row r="611" spans="1:10" ht="15" customHeight="1" x14ac:dyDescent="0.25">
      <c r="E611" s="32" t="s">
        <v>153</v>
      </c>
      <c r="F611" s="43" t="s">
        <v>15</v>
      </c>
      <c r="G611" s="54">
        <v>5</v>
      </c>
      <c r="H611" s="30">
        <v>2010</v>
      </c>
      <c r="I611" s="30">
        <v>14</v>
      </c>
      <c r="J611" s="18">
        <v>2</v>
      </c>
    </row>
    <row r="612" spans="1:10" ht="15" customHeight="1" x14ac:dyDescent="0.25">
      <c r="E612" s="32" t="s">
        <v>41</v>
      </c>
      <c r="F612" s="43" t="s">
        <v>15</v>
      </c>
      <c r="G612" s="54">
        <v>6</v>
      </c>
      <c r="H612" s="30">
        <v>2010</v>
      </c>
      <c r="I612" s="30">
        <v>14</v>
      </c>
      <c r="J612" s="18">
        <v>2</v>
      </c>
    </row>
    <row r="613" spans="1:10" ht="15" customHeight="1" x14ac:dyDescent="0.25">
      <c r="E613" s="32" t="s">
        <v>166</v>
      </c>
      <c r="F613" s="43" t="s">
        <v>155</v>
      </c>
      <c r="G613" s="54">
        <v>7</v>
      </c>
      <c r="H613" s="30">
        <v>2010</v>
      </c>
      <c r="I613" s="30">
        <v>14</v>
      </c>
      <c r="J613" s="18">
        <v>2</v>
      </c>
    </row>
    <row r="614" spans="1:10" ht="15" customHeight="1" x14ac:dyDescent="0.25">
      <c r="E614" s="32" t="s">
        <v>142</v>
      </c>
      <c r="F614" s="43" t="s">
        <v>75</v>
      </c>
      <c r="G614" s="54">
        <v>8</v>
      </c>
      <c r="H614" s="30">
        <v>2010</v>
      </c>
      <c r="I614" s="30">
        <v>14</v>
      </c>
      <c r="J614" s="18">
        <v>2</v>
      </c>
    </row>
    <row r="615" spans="1:10" ht="15" customHeight="1" x14ac:dyDescent="0.25">
      <c r="E615" s="32" t="s">
        <v>109</v>
      </c>
      <c r="F615" s="43" t="s">
        <v>75</v>
      </c>
      <c r="G615" s="54">
        <v>9</v>
      </c>
      <c r="H615" s="30">
        <v>2010</v>
      </c>
      <c r="I615" s="30">
        <v>14</v>
      </c>
      <c r="J615" s="18">
        <v>1</v>
      </c>
    </row>
    <row r="616" spans="1:10" ht="15" customHeight="1" x14ac:dyDescent="0.25">
      <c r="E616" s="32" t="s">
        <v>120</v>
      </c>
      <c r="F616" s="43" t="s">
        <v>15</v>
      </c>
      <c r="G616" s="54">
        <v>10</v>
      </c>
      <c r="H616" s="30">
        <v>2010</v>
      </c>
      <c r="I616" s="30">
        <v>14</v>
      </c>
      <c r="J616" s="18">
        <v>1</v>
      </c>
    </row>
    <row r="617" spans="1:10" ht="15" customHeight="1" x14ac:dyDescent="0.25">
      <c r="E617" s="32" t="s">
        <v>204</v>
      </c>
      <c r="F617" s="43" t="s">
        <v>155</v>
      </c>
      <c r="G617" s="54">
        <v>11</v>
      </c>
      <c r="H617" s="30">
        <v>2010</v>
      </c>
      <c r="I617" s="30">
        <v>14</v>
      </c>
      <c r="J617" s="18">
        <v>1</v>
      </c>
    </row>
    <row r="618" spans="1:10" ht="15" customHeight="1" thickBot="1" x14ac:dyDescent="0.3">
      <c r="E618" s="33" t="s">
        <v>188</v>
      </c>
      <c r="F618" s="44" t="s">
        <v>155</v>
      </c>
      <c r="G618" s="55">
        <v>12</v>
      </c>
      <c r="H618" s="34">
        <v>2010</v>
      </c>
      <c r="I618" s="34">
        <v>14</v>
      </c>
      <c r="J618" s="36">
        <v>1</v>
      </c>
    </row>
    <row r="619" spans="1:10" ht="15" customHeight="1" thickTop="1" thickBot="1" x14ac:dyDescent="0.3">
      <c r="A619" s="3" t="s">
        <v>224</v>
      </c>
      <c r="C619" s="6" t="s">
        <v>8</v>
      </c>
      <c r="E619" s="301" t="s">
        <v>109</v>
      </c>
      <c r="F619" s="48" t="s">
        <v>75</v>
      </c>
      <c r="G619" s="53">
        <v>1</v>
      </c>
      <c r="H619" s="41">
        <v>2011</v>
      </c>
      <c r="I619" s="41">
        <v>8</v>
      </c>
      <c r="J619" s="42">
        <v>16</v>
      </c>
    </row>
    <row r="620" spans="1:10" ht="15" customHeight="1" thickTop="1" x14ac:dyDescent="0.25">
      <c r="E620" s="302" t="s">
        <v>133</v>
      </c>
      <c r="F620" s="49" t="s">
        <v>205</v>
      </c>
      <c r="G620" s="54">
        <v>2</v>
      </c>
      <c r="H620" s="30">
        <v>2011</v>
      </c>
      <c r="I620" s="30">
        <v>8</v>
      </c>
      <c r="J620" s="18">
        <v>8</v>
      </c>
    </row>
    <row r="621" spans="1:10" ht="15" customHeight="1" x14ac:dyDescent="0.25">
      <c r="E621" s="303" t="s">
        <v>88</v>
      </c>
      <c r="F621" s="49" t="s">
        <v>206</v>
      </c>
      <c r="G621" s="54">
        <v>3</v>
      </c>
      <c r="H621" s="30">
        <v>2011</v>
      </c>
      <c r="I621" s="30">
        <v>8</v>
      </c>
      <c r="J621" s="18">
        <v>4</v>
      </c>
    </row>
    <row r="622" spans="1:10" ht="15" customHeight="1" x14ac:dyDescent="0.25">
      <c r="E622" s="303" t="s">
        <v>187</v>
      </c>
      <c r="F622" s="49" t="s">
        <v>169</v>
      </c>
      <c r="G622" s="54">
        <v>4</v>
      </c>
      <c r="H622" s="30">
        <v>2011</v>
      </c>
      <c r="I622" s="30">
        <v>8</v>
      </c>
      <c r="J622" s="18">
        <v>4</v>
      </c>
    </row>
    <row r="623" spans="1:10" ht="15" customHeight="1" x14ac:dyDescent="0.25">
      <c r="E623" s="32" t="s">
        <v>176</v>
      </c>
      <c r="F623" s="49" t="s">
        <v>75</v>
      </c>
      <c r="G623" s="54">
        <v>5</v>
      </c>
      <c r="H623" s="30">
        <v>2011</v>
      </c>
      <c r="I623" s="30">
        <v>8</v>
      </c>
      <c r="J623" s="18">
        <v>2</v>
      </c>
    </row>
    <row r="624" spans="1:10" ht="15" customHeight="1" x14ac:dyDescent="0.25">
      <c r="E624" s="32" t="s">
        <v>195</v>
      </c>
      <c r="F624" s="49" t="s">
        <v>91</v>
      </c>
      <c r="G624" s="54">
        <v>6</v>
      </c>
      <c r="H624" s="30">
        <v>2011</v>
      </c>
      <c r="I624" s="30">
        <v>8</v>
      </c>
      <c r="J624" s="18">
        <v>2</v>
      </c>
    </row>
    <row r="625" spans="5:10" ht="15" customHeight="1" x14ac:dyDescent="0.25">
      <c r="E625" s="32" t="s">
        <v>120</v>
      </c>
      <c r="F625" s="49" t="s">
        <v>15</v>
      </c>
      <c r="G625" s="54">
        <v>7</v>
      </c>
      <c r="H625" s="30">
        <v>2011</v>
      </c>
      <c r="I625" s="30">
        <v>8</v>
      </c>
      <c r="J625" s="18">
        <v>2</v>
      </c>
    </row>
    <row r="626" spans="5:10" ht="15" customHeight="1" x14ac:dyDescent="0.25">
      <c r="E626" s="32" t="s">
        <v>193</v>
      </c>
      <c r="F626" s="49" t="s">
        <v>91</v>
      </c>
      <c r="G626" s="54">
        <v>8</v>
      </c>
      <c r="H626" s="30">
        <v>2011</v>
      </c>
      <c r="I626" s="30">
        <v>8</v>
      </c>
      <c r="J626" s="18">
        <v>2</v>
      </c>
    </row>
    <row r="627" spans="5:10" ht="15" customHeight="1" x14ac:dyDescent="0.25">
      <c r="E627" s="32" t="s">
        <v>183</v>
      </c>
      <c r="F627" s="49" t="s">
        <v>207</v>
      </c>
      <c r="G627" s="54">
        <v>9</v>
      </c>
      <c r="H627" s="30">
        <v>2011</v>
      </c>
      <c r="I627" s="30">
        <v>8</v>
      </c>
      <c r="J627" s="18">
        <v>1</v>
      </c>
    </row>
    <row r="628" spans="5:10" ht="15" customHeight="1" x14ac:dyDescent="0.25">
      <c r="E628" s="32" t="s">
        <v>200</v>
      </c>
      <c r="F628" s="49" t="s">
        <v>169</v>
      </c>
      <c r="G628" s="54">
        <v>10</v>
      </c>
      <c r="H628" s="30">
        <v>2011</v>
      </c>
      <c r="I628" s="30">
        <v>8</v>
      </c>
      <c r="J628" s="18">
        <v>1</v>
      </c>
    </row>
    <row r="629" spans="5:10" ht="15" customHeight="1" x14ac:dyDescent="0.25">
      <c r="E629" s="32" t="s">
        <v>214</v>
      </c>
      <c r="F629" s="49" t="s">
        <v>113</v>
      </c>
      <c r="G629" s="54">
        <v>11</v>
      </c>
      <c r="H629" s="30">
        <v>2011</v>
      </c>
      <c r="I629" s="30">
        <v>8</v>
      </c>
      <c r="J629" s="18">
        <v>1</v>
      </c>
    </row>
    <row r="630" spans="5:10" ht="15" customHeight="1" x14ac:dyDescent="0.25">
      <c r="E630" s="32" t="s">
        <v>142</v>
      </c>
      <c r="F630" s="49" t="s">
        <v>75</v>
      </c>
      <c r="G630" s="54">
        <v>12</v>
      </c>
      <c r="H630" s="30">
        <v>2011</v>
      </c>
      <c r="I630" s="30">
        <v>8</v>
      </c>
      <c r="J630" s="18">
        <v>1</v>
      </c>
    </row>
    <row r="631" spans="5:10" ht="15" customHeight="1" x14ac:dyDescent="0.25">
      <c r="E631" s="32" t="s">
        <v>117</v>
      </c>
      <c r="F631" s="49" t="s">
        <v>118</v>
      </c>
      <c r="G631" s="54">
        <v>13</v>
      </c>
      <c r="H631" s="30">
        <v>2011</v>
      </c>
      <c r="I631" s="30">
        <v>8</v>
      </c>
      <c r="J631" s="18">
        <v>1</v>
      </c>
    </row>
    <row r="632" spans="5:10" ht="15" customHeight="1" x14ac:dyDescent="0.25">
      <c r="E632" s="32" t="s">
        <v>222</v>
      </c>
      <c r="F632" s="49" t="s">
        <v>15</v>
      </c>
      <c r="G632" s="54">
        <v>14</v>
      </c>
      <c r="H632" s="30">
        <v>2011</v>
      </c>
      <c r="I632" s="30">
        <v>8</v>
      </c>
      <c r="J632" s="18">
        <v>1</v>
      </c>
    </row>
    <row r="633" spans="5:10" ht="15" customHeight="1" x14ac:dyDescent="0.25">
      <c r="E633" s="32" t="s">
        <v>188</v>
      </c>
      <c r="F633" s="49" t="s">
        <v>113</v>
      </c>
      <c r="G633" s="54">
        <v>15</v>
      </c>
      <c r="H633" s="30">
        <v>2011</v>
      </c>
      <c r="I633" s="30">
        <v>8</v>
      </c>
      <c r="J633" s="18">
        <v>1</v>
      </c>
    </row>
    <row r="634" spans="5:10" ht="15" customHeight="1" x14ac:dyDescent="0.25">
      <c r="E634" s="32" t="s">
        <v>225</v>
      </c>
      <c r="F634" s="49" t="s">
        <v>134</v>
      </c>
      <c r="G634" s="54">
        <v>16</v>
      </c>
      <c r="H634" s="30">
        <v>2011</v>
      </c>
      <c r="I634" s="30">
        <v>8</v>
      </c>
      <c r="J634" s="18">
        <v>1</v>
      </c>
    </row>
    <row r="635" spans="5:10" ht="15" customHeight="1" x14ac:dyDescent="0.25">
      <c r="E635" s="32" t="s">
        <v>211</v>
      </c>
      <c r="F635" s="49" t="s">
        <v>75</v>
      </c>
      <c r="G635" s="54">
        <v>17</v>
      </c>
      <c r="H635" s="30">
        <v>2011</v>
      </c>
      <c r="I635" s="30">
        <v>8</v>
      </c>
      <c r="J635" s="18">
        <v>1</v>
      </c>
    </row>
    <row r="636" spans="5:10" ht="15" customHeight="1" x14ac:dyDescent="0.25">
      <c r="E636" s="32" t="s">
        <v>219</v>
      </c>
      <c r="F636" s="49" t="s">
        <v>226</v>
      </c>
      <c r="G636" s="54">
        <v>18</v>
      </c>
      <c r="H636" s="30">
        <v>2011</v>
      </c>
      <c r="I636" s="30">
        <v>8</v>
      </c>
      <c r="J636" s="18">
        <v>1</v>
      </c>
    </row>
    <row r="637" spans="5:10" ht="15" customHeight="1" x14ac:dyDescent="0.25">
      <c r="E637" s="32" t="s">
        <v>95</v>
      </c>
      <c r="F637" s="49" t="s">
        <v>206</v>
      </c>
      <c r="G637" s="54">
        <v>19</v>
      </c>
      <c r="H637" s="30">
        <v>2011</v>
      </c>
      <c r="I637" s="30">
        <v>8</v>
      </c>
      <c r="J637" s="18">
        <v>1</v>
      </c>
    </row>
    <row r="638" spans="5:10" ht="15" customHeight="1" x14ac:dyDescent="0.25">
      <c r="E638" s="32" t="s">
        <v>166</v>
      </c>
      <c r="F638" s="49" t="s">
        <v>113</v>
      </c>
      <c r="G638" s="54">
        <v>20</v>
      </c>
      <c r="H638" s="30">
        <v>2011</v>
      </c>
      <c r="I638" s="30">
        <v>8</v>
      </c>
      <c r="J638" s="18">
        <v>1</v>
      </c>
    </row>
    <row r="639" spans="5:10" ht="15" customHeight="1" x14ac:dyDescent="0.25">
      <c r="E639" s="32" t="s">
        <v>202</v>
      </c>
      <c r="F639" s="49" t="s">
        <v>113</v>
      </c>
      <c r="G639" s="54">
        <v>21</v>
      </c>
      <c r="H639" s="30">
        <v>2011</v>
      </c>
      <c r="I639" s="30">
        <v>8</v>
      </c>
      <c r="J639" s="18">
        <v>1</v>
      </c>
    </row>
    <row r="640" spans="5:10" ht="15" customHeight="1" x14ac:dyDescent="0.25">
      <c r="E640" s="32" t="s">
        <v>41</v>
      </c>
      <c r="F640" s="49" t="s">
        <v>15</v>
      </c>
      <c r="G640" s="54">
        <v>22</v>
      </c>
      <c r="H640" s="30">
        <v>2011</v>
      </c>
      <c r="I640" s="30">
        <v>8</v>
      </c>
      <c r="J640" s="18">
        <v>1</v>
      </c>
    </row>
    <row r="641" spans="1:10" ht="15" customHeight="1" thickBot="1" x14ac:dyDescent="0.3">
      <c r="E641" s="33" t="s">
        <v>215</v>
      </c>
      <c r="F641" s="50" t="s">
        <v>113</v>
      </c>
      <c r="G641" s="55">
        <v>23</v>
      </c>
      <c r="H641" s="34">
        <v>2011</v>
      </c>
      <c r="I641" s="34">
        <v>8</v>
      </c>
      <c r="J641" s="36">
        <v>1</v>
      </c>
    </row>
    <row r="642" spans="1:10" ht="15" customHeight="1" thickTop="1" thickBot="1" x14ac:dyDescent="0.3">
      <c r="A642" s="3" t="s">
        <v>224</v>
      </c>
      <c r="C642" s="6" t="s">
        <v>34</v>
      </c>
      <c r="E642" s="301" t="s">
        <v>133</v>
      </c>
      <c r="F642" s="48" t="s">
        <v>205</v>
      </c>
      <c r="G642" s="53">
        <v>1</v>
      </c>
      <c r="H642" s="41">
        <v>2011</v>
      </c>
      <c r="I642" s="41">
        <v>9</v>
      </c>
      <c r="J642" s="42">
        <v>16</v>
      </c>
    </row>
    <row r="643" spans="1:10" ht="15" customHeight="1" thickTop="1" x14ac:dyDescent="0.25">
      <c r="E643" s="302" t="s">
        <v>41</v>
      </c>
      <c r="F643" s="49" t="s">
        <v>15</v>
      </c>
      <c r="G643" s="54">
        <v>2</v>
      </c>
      <c r="H643" s="30">
        <v>2011</v>
      </c>
      <c r="I643" s="30">
        <v>9</v>
      </c>
      <c r="J643" s="18">
        <v>8</v>
      </c>
    </row>
    <row r="644" spans="1:10" ht="15" customHeight="1" x14ac:dyDescent="0.25">
      <c r="E644" s="303" t="s">
        <v>71</v>
      </c>
      <c r="F644" s="49" t="s">
        <v>91</v>
      </c>
      <c r="G644" s="54">
        <v>3</v>
      </c>
      <c r="H644" s="30">
        <v>2011</v>
      </c>
      <c r="I644" s="30">
        <v>9</v>
      </c>
      <c r="J644" s="18">
        <v>4</v>
      </c>
    </row>
    <row r="645" spans="1:10" ht="15" customHeight="1" x14ac:dyDescent="0.25">
      <c r="E645" s="303" t="s">
        <v>109</v>
      </c>
      <c r="F645" s="49" t="s">
        <v>75</v>
      </c>
      <c r="G645" s="54">
        <v>4</v>
      </c>
      <c r="H645" s="30">
        <v>2011</v>
      </c>
      <c r="I645" s="30">
        <v>9</v>
      </c>
      <c r="J645" s="18">
        <v>4</v>
      </c>
    </row>
    <row r="646" spans="1:10" ht="15" customHeight="1" x14ac:dyDescent="0.25">
      <c r="E646" s="32" t="s">
        <v>120</v>
      </c>
      <c r="F646" s="49" t="s">
        <v>15</v>
      </c>
      <c r="G646" s="54">
        <v>5</v>
      </c>
      <c r="H646" s="30">
        <v>2011</v>
      </c>
      <c r="I646" s="30">
        <v>9</v>
      </c>
      <c r="J646" s="18">
        <v>2</v>
      </c>
    </row>
    <row r="647" spans="1:10" ht="15" customHeight="1" x14ac:dyDescent="0.25">
      <c r="E647" s="32" t="s">
        <v>88</v>
      </c>
      <c r="F647" s="49" t="s">
        <v>206</v>
      </c>
      <c r="G647" s="54">
        <v>6</v>
      </c>
      <c r="H647" s="30">
        <v>2011</v>
      </c>
      <c r="I647" s="30">
        <v>9</v>
      </c>
      <c r="J647" s="18">
        <v>2</v>
      </c>
    </row>
    <row r="648" spans="1:10" ht="15" customHeight="1" x14ac:dyDescent="0.25">
      <c r="E648" s="32" t="s">
        <v>142</v>
      </c>
      <c r="F648" s="49" t="s">
        <v>75</v>
      </c>
      <c r="G648" s="54">
        <v>7</v>
      </c>
      <c r="H648" s="30">
        <v>2011</v>
      </c>
      <c r="I648" s="30">
        <v>9</v>
      </c>
      <c r="J648" s="18">
        <v>2</v>
      </c>
    </row>
    <row r="649" spans="1:10" ht="15" customHeight="1" x14ac:dyDescent="0.25">
      <c r="E649" s="32" t="s">
        <v>187</v>
      </c>
      <c r="F649" s="49" t="s">
        <v>169</v>
      </c>
      <c r="G649" s="54">
        <v>8</v>
      </c>
      <c r="H649" s="30">
        <v>2011</v>
      </c>
      <c r="I649" s="30">
        <v>9</v>
      </c>
      <c r="J649" s="18">
        <v>2</v>
      </c>
    </row>
    <row r="650" spans="1:10" ht="15" customHeight="1" x14ac:dyDescent="0.25">
      <c r="E650" s="32" t="s">
        <v>183</v>
      </c>
      <c r="F650" s="49" t="s">
        <v>207</v>
      </c>
      <c r="G650" s="54">
        <v>9</v>
      </c>
      <c r="H650" s="30">
        <v>2011</v>
      </c>
      <c r="I650" s="30">
        <v>9</v>
      </c>
      <c r="J650" s="18">
        <v>1</v>
      </c>
    </row>
    <row r="651" spans="1:10" ht="15" customHeight="1" x14ac:dyDescent="0.25">
      <c r="E651" s="32" t="s">
        <v>141</v>
      </c>
      <c r="F651" s="49" t="s">
        <v>50</v>
      </c>
      <c r="G651" s="54">
        <v>10</v>
      </c>
      <c r="H651" s="30">
        <v>2011</v>
      </c>
      <c r="I651" s="30">
        <v>9</v>
      </c>
      <c r="J651" s="18">
        <v>1</v>
      </c>
    </row>
    <row r="652" spans="1:10" ht="15" customHeight="1" x14ac:dyDescent="0.25">
      <c r="E652" s="32" t="s">
        <v>202</v>
      </c>
      <c r="F652" s="49" t="s">
        <v>113</v>
      </c>
      <c r="G652" s="54">
        <v>11</v>
      </c>
      <c r="H652" s="30">
        <v>2011</v>
      </c>
      <c r="I652" s="30">
        <v>9</v>
      </c>
      <c r="J652" s="18">
        <v>1</v>
      </c>
    </row>
    <row r="653" spans="1:10" ht="15" customHeight="1" x14ac:dyDescent="0.25">
      <c r="E653" s="32" t="s">
        <v>225</v>
      </c>
      <c r="F653" s="49" t="s">
        <v>134</v>
      </c>
      <c r="G653" s="54">
        <v>12</v>
      </c>
      <c r="H653" s="30">
        <v>2011</v>
      </c>
      <c r="I653" s="30">
        <v>9</v>
      </c>
      <c r="J653" s="18">
        <v>1</v>
      </c>
    </row>
    <row r="654" spans="1:10" ht="15" customHeight="1" x14ac:dyDescent="0.25">
      <c r="E654" s="32" t="s">
        <v>213</v>
      </c>
      <c r="F654" s="49" t="s">
        <v>163</v>
      </c>
      <c r="G654" s="54">
        <v>13</v>
      </c>
      <c r="H654" s="30">
        <v>2011</v>
      </c>
      <c r="I654" s="30">
        <v>9</v>
      </c>
      <c r="J654" s="18">
        <v>1</v>
      </c>
    </row>
    <row r="655" spans="1:10" ht="15" customHeight="1" x14ac:dyDescent="0.25">
      <c r="E655" s="32" t="s">
        <v>215</v>
      </c>
      <c r="F655" s="49" t="s">
        <v>113</v>
      </c>
      <c r="G655" s="54">
        <v>14</v>
      </c>
      <c r="H655" s="30">
        <v>2011</v>
      </c>
      <c r="I655" s="30">
        <v>9</v>
      </c>
      <c r="J655" s="18">
        <v>1</v>
      </c>
    </row>
    <row r="656" spans="1:10" ht="15" customHeight="1" x14ac:dyDescent="0.25">
      <c r="E656" s="32" t="s">
        <v>166</v>
      </c>
      <c r="F656" s="49" t="s">
        <v>113</v>
      </c>
      <c r="G656" s="54">
        <v>15</v>
      </c>
      <c r="H656" s="30">
        <v>2011</v>
      </c>
      <c r="I656" s="30">
        <v>9</v>
      </c>
      <c r="J656" s="18">
        <v>1</v>
      </c>
    </row>
    <row r="657" spans="1:10" ht="15" customHeight="1" x14ac:dyDescent="0.25">
      <c r="E657" s="32" t="s">
        <v>193</v>
      </c>
      <c r="F657" s="49" t="s">
        <v>91</v>
      </c>
      <c r="G657" s="54">
        <v>16</v>
      </c>
      <c r="H657" s="30">
        <v>2011</v>
      </c>
      <c r="I657" s="30">
        <v>9</v>
      </c>
      <c r="J657" s="18">
        <v>1</v>
      </c>
    </row>
    <row r="658" spans="1:10" ht="15" customHeight="1" x14ac:dyDescent="0.25">
      <c r="E658" s="32" t="s">
        <v>188</v>
      </c>
      <c r="F658" s="49" t="s">
        <v>113</v>
      </c>
      <c r="G658" s="54">
        <v>17</v>
      </c>
      <c r="H658" s="30">
        <v>2011</v>
      </c>
      <c r="I658" s="30">
        <v>9</v>
      </c>
      <c r="J658" s="18">
        <v>1</v>
      </c>
    </row>
    <row r="659" spans="1:10" ht="15" customHeight="1" x14ac:dyDescent="0.25">
      <c r="E659" s="32" t="s">
        <v>200</v>
      </c>
      <c r="F659" s="49" t="s">
        <v>169</v>
      </c>
      <c r="G659" s="54">
        <v>18</v>
      </c>
      <c r="H659" s="30">
        <v>2011</v>
      </c>
      <c r="I659" s="30">
        <v>9</v>
      </c>
      <c r="J659" s="18">
        <v>1</v>
      </c>
    </row>
    <row r="660" spans="1:10" ht="15" customHeight="1" x14ac:dyDescent="0.25">
      <c r="E660" s="32" t="s">
        <v>176</v>
      </c>
      <c r="F660" s="49" t="s">
        <v>75</v>
      </c>
      <c r="G660" s="54">
        <v>19</v>
      </c>
      <c r="H660" s="30">
        <v>2011</v>
      </c>
      <c r="I660" s="30">
        <v>9</v>
      </c>
      <c r="J660" s="18">
        <v>1</v>
      </c>
    </row>
    <row r="661" spans="1:10" ht="15" customHeight="1" x14ac:dyDescent="0.25">
      <c r="E661" s="32" t="s">
        <v>210</v>
      </c>
      <c r="F661" s="49" t="s">
        <v>169</v>
      </c>
      <c r="G661" s="54">
        <v>20</v>
      </c>
      <c r="H661" s="30">
        <v>2011</v>
      </c>
      <c r="I661" s="30">
        <v>9</v>
      </c>
      <c r="J661" s="18">
        <v>1</v>
      </c>
    </row>
    <row r="662" spans="1:10" ht="15" customHeight="1" x14ac:dyDescent="0.25">
      <c r="E662" s="32" t="s">
        <v>227</v>
      </c>
      <c r="F662" s="49" t="s">
        <v>66</v>
      </c>
      <c r="G662" s="54">
        <v>21</v>
      </c>
      <c r="H662" s="30">
        <v>2011</v>
      </c>
      <c r="I662" s="30">
        <v>9</v>
      </c>
      <c r="J662" s="18">
        <v>1</v>
      </c>
    </row>
    <row r="663" spans="1:10" ht="15" customHeight="1" x14ac:dyDescent="0.25">
      <c r="E663" s="32" t="s">
        <v>95</v>
      </c>
      <c r="F663" s="49" t="s">
        <v>191</v>
      </c>
      <c r="G663" s="54">
        <v>22</v>
      </c>
      <c r="H663" s="30">
        <v>2011</v>
      </c>
      <c r="I663" s="30">
        <v>9</v>
      </c>
      <c r="J663" s="18">
        <v>1</v>
      </c>
    </row>
    <row r="664" spans="1:10" ht="15" customHeight="1" x14ac:dyDescent="0.25">
      <c r="E664" s="32" t="s">
        <v>204</v>
      </c>
      <c r="F664" s="49" t="s">
        <v>15</v>
      </c>
      <c r="G664" s="54">
        <v>23</v>
      </c>
      <c r="H664" s="30">
        <v>2011</v>
      </c>
      <c r="I664" s="30">
        <v>9</v>
      </c>
      <c r="J664" s="18">
        <v>1</v>
      </c>
    </row>
    <row r="665" spans="1:10" ht="15" customHeight="1" thickBot="1" x14ac:dyDescent="0.3">
      <c r="E665" s="33" t="s">
        <v>12</v>
      </c>
      <c r="F665" s="50" t="s">
        <v>50</v>
      </c>
      <c r="G665" s="55">
        <v>24</v>
      </c>
      <c r="H665" s="34">
        <v>2011</v>
      </c>
      <c r="I665" s="34">
        <v>9</v>
      </c>
      <c r="J665" s="36">
        <v>1</v>
      </c>
    </row>
    <row r="666" spans="1:10" ht="15" customHeight="1" thickTop="1" thickBot="1" x14ac:dyDescent="0.3">
      <c r="A666" s="3" t="s">
        <v>224</v>
      </c>
      <c r="C666" s="6" t="s">
        <v>216</v>
      </c>
      <c r="E666" s="301" t="s">
        <v>88</v>
      </c>
      <c r="F666" s="48" t="s">
        <v>206</v>
      </c>
      <c r="G666" s="53">
        <v>1</v>
      </c>
      <c r="H666" s="41">
        <v>2011</v>
      </c>
      <c r="I666" s="41">
        <v>10</v>
      </c>
      <c r="J666" s="42">
        <v>16</v>
      </c>
    </row>
    <row r="667" spans="1:10" ht="15" customHeight="1" thickTop="1" x14ac:dyDescent="0.25">
      <c r="E667" s="302" t="s">
        <v>120</v>
      </c>
      <c r="F667" s="49" t="s">
        <v>15</v>
      </c>
      <c r="G667" s="54">
        <v>2</v>
      </c>
      <c r="H667" s="30">
        <v>2011</v>
      </c>
      <c r="I667" s="30">
        <v>10</v>
      </c>
      <c r="J667" s="18">
        <v>8</v>
      </c>
    </row>
    <row r="668" spans="1:10" ht="15" customHeight="1" x14ac:dyDescent="0.25">
      <c r="E668" s="303" t="s">
        <v>41</v>
      </c>
      <c r="F668" s="49" t="s">
        <v>15</v>
      </c>
      <c r="G668" s="54">
        <v>3</v>
      </c>
      <c r="H668" s="30">
        <v>2011</v>
      </c>
      <c r="I668" s="30">
        <v>10</v>
      </c>
      <c r="J668" s="18">
        <v>4</v>
      </c>
    </row>
    <row r="669" spans="1:10" ht="15" customHeight="1" x14ac:dyDescent="0.25">
      <c r="E669" s="303" t="s">
        <v>219</v>
      </c>
      <c r="F669" s="49" t="s">
        <v>226</v>
      </c>
      <c r="G669" s="54">
        <v>4</v>
      </c>
      <c r="H669" s="30">
        <v>2011</v>
      </c>
      <c r="I669" s="30">
        <v>10</v>
      </c>
      <c r="J669" s="18">
        <v>4</v>
      </c>
    </row>
    <row r="670" spans="1:10" ht="15" customHeight="1" x14ac:dyDescent="0.25">
      <c r="E670" s="32" t="s">
        <v>217</v>
      </c>
      <c r="F670" s="49" t="s">
        <v>91</v>
      </c>
      <c r="G670" s="54">
        <v>5</v>
      </c>
      <c r="H670" s="30">
        <v>2011</v>
      </c>
      <c r="I670" s="30">
        <v>10</v>
      </c>
      <c r="J670" s="18">
        <v>2</v>
      </c>
    </row>
    <row r="671" spans="1:10" ht="15" customHeight="1" x14ac:dyDescent="0.25">
      <c r="E671" s="32" t="s">
        <v>210</v>
      </c>
      <c r="F671" s="49" t="s">
        <v>169</v>
      </c>
      <c r="G671" s="54">
        <v>6</v>
      </c>
      <c r="H671" s="30">
        <v>2011</v>
      </c>
      <c r="I671" s="30">
        <v>10</v>
      </c>
      <c r="J671" s="18">
        <v>2</v>
      </c>
    </row>
    <row r="672" spans="1:10" ht="15" customHeight="1" x14ac:dyDescent="0.25">
      <c r="E672" s="32" t="s">
        <v>71</v>
      </c>
      <c r="F672" s="49" t="s">
        <v>91</v>
      </c>
      <c r="G672" s="54">
        <v>7</v>
      </c>
      <c r="H672" s="30">
        <v>2011</v>
      </c>
      <c r="I672" s="30">
        <v>10</v>
      </c>
      <c r="J672" s="18">
        <v>2</v>
      </c>
    </row>
    <row r="673" spans="5:10" ht="15" customHeight="1" x14ac:dyDescent="0.25">
      <c r="E673" s="32" t="s">
        <v>133</v>
      </c>
      <c r="F673" s="49" t="s">
        <v>205</v>
      </c>
      <c r="G673" s="54">
        <v>8</v>
      </c>
      <c r="H673" s="30">
        <v>2011</v>
      </c>
      <c r="I673" s="30">
        <v>10</v>
      </c>
      <c r="J673" s="18">
        <v>2</v>
      </c>
    </row>
    <row r="674" spans="5:10" ht="15" customHeight="1" x14ac:dyDescent="0.25">
      <c r="E674" s="32" t="s">
        <v>141</v>
      </c>
      <c r="F674" s="49" t="s">
        <v>50</v>
      </c>
      <c r="G674" s="54">
        <v>9</v>
      </c>
      <c r="H674" s="30">
        <v>2011</v>
      </c>
      <c r="I674" s="30">
        <v>10</v>
      </c>
      <c r="J674" s="18">
        <v>1</v>
      </c>
    </row>
    <row r="675" spans="5:10" ht="15" customHeight="1" x14ac:dyDescent="0.25">
      <c r="E675" s="32" t="s">
        <v>222</v>
      </c>
      <c r="F675" s="49" t="s">
        <v>15</v>
      </c>
      <c r="G675" s="54">
        <v>10</v>
      </c>
      <c r="H675" s="30">
        <v>2011</v>
      </c>
      <c r="I675" s="30">
        <v>10</v>
      </c>
      <c r="J675" s="18">
        <v>1</v>
      </c>
    </row>
    <row r="676" spans="5:10" ht="15" customHeight="1" x14ac:dyDescent="0.25">
      <c r="E676" s="32" t="s">
        <v>153</v>
      </c>
      <c r="F676" s="49" t="s">
        <v>15</v>
      </c>
      <c r="G676" s="54">
        <v>11</v>
      </c>
      <c r="H676" s="30">
        <v>2011</v>
      </c>
      <c r="I676" s="30">
        <v>10</v>
      </c>
      <c r="J676" s="18">
        <v>1</v>
      </c>
    </row>
    <row r="677" spans="5:10" ht="15" customHeight="1" x14ac:dyDescent="0.25">
      <c r="E677" s="32" t="s">
        <v>166</v>
      </c>
      <c r="F677" s="49" t="s">
        <v>113</v>
      </c>
      <c r="G677" s="54">
        <v>12</v>
      </c>
      <c r="H677" s="30">
        <v>2011</v>
      </c>
      <c r="I677" s="30">
        <v>10</v>
      </c>
      <c r="J677" s="18">
        <v>1</v>
      </c>
    </row>
    <row r="678" spans="5:10" ht="15" customHeight="1" x14ac:dyDescent="0.25">
      <c r="E678" s="32" t="s">
        <v>208</v>
      </c>
      <c r="F678" s="49" t="s">
        <v>209</v>
      </c>
      <c r="G678" s="54">
        <v>13</v>
      </c>
      <c r="H678" s="30">
        <v>2011</v>
      </c>
      <c r="I678" s="30">
        <v>10</v>
      </c>
      <c r="J678" s="18">
        <v>1</v>
      </c>
    </row>
    <row r="679" spans="5:10" ht="15" customHeight="1" x14ac:dyDescent="0.25">
      <c r="E679" s="32" t="s">
        <v>195</v>
      </c>
      <c r="F679" s="49" t="s">
        <v>50</v>
      </c>
      <c r="G679" s="54">
        <v>14</v>
      </c>
      <c r="H679" s="30">
        <v>2011</v>
      </c>
      <c r="I679" s="30">
        <v>10</v>
      </c>
      <c r="J679" s="18">
        <v>1</v>
      </c>
    </row>
    <row r="680" spans="5:10" ht="15" customHeight="1" x14ac:dyDescent="0.25">
      <c r="E680" s="32" t="s">
        <v>211</v>
      </c>
      <c r="F680" s="49" t="s">
        <v>75</v>
      </c>
      <c r="G680" s="54">
        <v>15</v>
      </c>
      <c r="H680" s="30">
        <v>2011</v>
      </c>
      <c r="I680" s="30">
        <v>10</v>
      </c>
      <c r="J680" s="18">
        <v>1</v>
      </c>
    </row>
    <row r="681" spans="5:10" ht="15" customHeight="1" x14ac:dyDescent="0.25">
      <c r="E681" s="32" t="s">
        <v>228</v>
      </c>
      <c r="F681" s="49" t="s">
        <v>66</v>
      </c>
      <c r="G681" s="54">
        <v>16</v>
      </c>
      <c r="H681" s="30">
        <v>2011</v>
      </c>
      <c r="I681" s="30">
        <v>10</v>
      </c>
      <c r="J681" s="18">
        <v>1</v>
      </c>
    </row>
    <row r="682" spans="5:10" ht="15" customHeight="1" x14ac:dyDescent="0.25">
      <c r="E682" s="32" t="s">
        <v>187</v>
      </c>
      <c r="F682" s="49" t="s">
        <v>169</v>
      </c>
      <c r="G682" s="54">
        <v>17</v>
      </c>
      <c r="H682" s="30">
        <v>2011</v>
      </c>
      <c r="I682" s="30">
        <v>10</v>
      </c>
      <c r="J682" s="18">
        <v>1</v>
      </c>
    </row>
    <row r="683" spans="5:10" ht="15" customHeight="1" x14ac:dyDescent="0.25">
      <c r="E683" s="32" t="s">
        <v>200</v>
      </c>
      <c r="F683" s="49" t="s">
        <v>169</v>
      </c>
      <c r="G683" s="54">
        <v>18</v>
      </c>
      <c r="H683" s="30">
        <v>2011</v>
      </c>
      <c r="I683" s="30">
        <v>10</v>
      </c>
      <c r="J683" s="18">
        <v>1</v>
      </c>
    </row>
    <row r="684" spans="5:10" ht="15" customHeight="1" x14ac:dyDescent="0.25">
      <c r="E684" s="32" t="s">
        <v>142</v>
      </c>
      <c r="F684" s="49" t="s">
        <v>75</v>
      </c>
      <c r="G684" s="54">
        <v>19</v>
      </c>
      <c r="H684" s="30">
        <v>2011</v>
      </c>
      <c r="I684" s="30">
        <v>10</v>
      </c>
      <c r="J684" s="18">
        <v>1</v>
      </c>
    </row>
    <row r="685" spans="5:10" ht="15" customHeight="1" x14ac:dyDescent="0.25">
      <c r="E685" s="32" t="s">
        <v>109</v>
      </c>
      <c r="F685" s="49" t="s">
        <v>75</v>
      </c>
      <c r="G685" s="54">
        <v>20</v>
      </c>
      <c r="H685" s="30">
        <v>2011</v>
      </c>
      <c r="I685" s="30">
        <v>10</v>
      </c>
      <c r="J685" s="18">
        <v>1</v>
      </c>
    </row>
    <row r="686" spans="5:10" ht="15" customHeight="1" x14ac:dyDescent="0.25">
      <c r="E686" s="32" t="s">
        <v>204</v>
      </c>
      <c r="F686" s="49" t="s">
        <v>15</v>
      </c>
      <c r="G686" s="54">
        <v>21</v>
      </c>
      <c r="H686" s="30">
        <v>2011</v>
      </c>
      <c r="I686" s="30">
        <v>10</v>
      </c>
      <c r="J686" s="18">
        <v>1</v>
      </c>
    </row>
    <row r="687" spans="5:10" ht="15" customHeight="1" x14ac:dyDescent="0.25">
      <c r="E687" s="32" t="s">
        <v>229</v>
      </c>
      <c r="F687" s="49" t="s">
        <v>230</v>
      </c>
      <c r="G687" s="54">
        <v>22</v>
      </c>
      <c r="H687" s="30">
        <v>2011</v>
      </c>
      <c r="I687" s="30">
        <v>10</v>
      </c>
      <c r="J687" s="18">
        <v>1</v>
      </c>
    </row>
    <row r="688" spans="5:10" ht="15" customHeight="1" x14ac:dyDescent="0.25">
      <c r="E688" s="32" t="s">
        <v>193</v>
      </c>
      <c r="F688" s="49" t="s">
        <v>91</v>
      </c>
      <c r="G688" s="54">
        <v>23</v>
      </c>
      <c r="H688" s="30">
        <v>2011</v>
      </c>
      <c r="I688" s="30">
        <v>10</v>
      </c>
      <c r="J688" s="18">
        <v>1</v>
      </c>
    </row>
    <row r="689" spans="1:10" ht="15" customHeight="1" thickBot="1" x14ac:dyDescent="0.3">
      <c r="E689" s="33" t="s">
        <v>221</v>
      </c>
      <c r="F689" s="50" t="s">
        <v>75</v>
      </c>
      <c r="G689" s="55">
        <v>24</v>
      </c>
      <c r="H689" s="34">
        <v>2011</v>
      </c>
      <c r="I689" s="34">
        <v>10</v>
      </c>
      <c r="J689" s="36">
        <v>1</v>
      </c>
    </row>
    <row r="690" spans="1:10" ht="15" customHeight="1" thickTop="1" thickBot="1" x14ac:dyDescent="0.3">
      <c r="A690" s="3" t="s">
        <v>224</v>
      </c>
      <c r="C690" s="8" t="s">
        <v>61</v>
      </c>
      <c r="E690" s="301" t="s">
        <v>120</v>
      </c>
      <c r="F690" s="51" t="s">
        <v>15</v>
      </c>
      <c r="G690" s="53">
        <v>1</v>
      </c>
      <c r="H690" s="41">
        <v>2011</v>
      </c>
      <c r="I690" s="41">
        <v>14</v>
      </c>
      <c r="J690" s="42">
        <v>16</v>
      </c>
    </row>
    <row r="691" spans="1:10" ht="15" customHeight="1" thickTop="1" x14ac:dyDescent="0.25">
      <c r="E691" s="302" t="s">
        <v>88</v>
      </c>
      <c r="F691" s="52" t="s">
        <v>206</v>
      </c>
      <c r="G691" s="54">
        <v>2</v>
      </c>
      <c r="H691" s="30">
        <v>2011</v>
      </c>
      <c r="I691" s="30">
        <v>14</v>
      </c>
      <c r="J691" s="18">
        <v>8</v>
      </c>
    </row>
    <row r="692" spans="1:10" ht="15" customHeight="1" x14ac:dyDescent="0.25">
      <c r="E692" s="303" t="s">
        <v>41</v>
      </c>
      <c r="F692" s="52" t="s">
        <v>15</v>
      </c>
      <c r="G692" s="54">
        <v>3</v>
      </c>
      <c r="H692" s="30">
        <v>2011</v>
      </c>
      <c r="I692" s="30">
        <v>14</v>
      </c>
      <c r="J692" s="18">
        <v>4</v>
      </c>
    </row>
    <row r="693" spans="1:10" ht="15" customHeight="1" x14ac:dyDescent="0.25">
      <c r="E693" s="303" t="s">
        <v>187</v>
      </c>
      <c r="F693" s="52" t="s">
        <v>169</v>
      </c>
      <c r="G693" s="54">
        <v>4</v>
      </c>
      <c r="H693" s="30">
        <v>2011</v>
      </c>
      <c r="I693" s="30">
        <v>14</v>
      </c>
      <c r="J693" s="18">
        <v>4</v>
      </c>
    </row>
    <row r="694" spans="1:10" ht="15" customHeight="1" x14ac:dyDescent="0.25">
      <c r="E694" s="32" t="s">
        <v>200</v>
      </c>
      <c r="F694" s="52" t="s">
        <v>169</v>
      </c>
      <c r="G694" s="54">
        <v>5</v>
      </c>
      <c r="H694" s="30">
        <v>2011</v>
      </c>
      <c r="I694" s="30">
        <v>14</v>
      </c>
      <c r="J694" s="18">
        <v>2</v>
      </c>
    </row>
    <row r="695" spans="1:10" ht="15" customHeight="1" x14ac:dyDescent="0.25">
      <c r="E695" s="32" t="s">
        <v>133</v>
      </c>
      <c r="F695" s="52" t="s">
        <v>205</v>
      </c>
      <c r="G695" s="54">
        <v>6</v>
      </c>
      <c r="H695" s="30">
        <v>2011</v>
      </c>
      <c r="I695" s="30">
        <v>14</v>
      </c>
      <c r="J695" s="18">
        <v>2</v>
      </c>
    </row>
    <row r="696" spans="1:10" ht="15" customHeight="1" x14ac:dyDescent="0.25">
      <c r="E696" s="32" t="s">
        <v>109</v>
      </c>
      <c r="F696" s="52" t="s">
        <v>75</v>
      </c>
      <c r="G696" s="54">
        <v>7</v>
      </c>
      <c r="H696" s="30">
        <v>2011</v>
      </c>
      <c r="I696" s="30">
        <v>14</v>
      </c>
      <c r="J696" s="18">
        <v>2</v>
      </c>
    </row>
    <row r="697" spans="1:10" ht="15" customHeight="1" x14ac:dyDescent="0.25">
      <c r="E697" s="32" t="s">
        <v>222</v>
      </c>
      <c r="F697" s="52" t="s">
        <v>15</v>
      </c>
      <c r="G697" s="54">
        <v>8</v>
      </c>
      <c r="H697" s="30">
        <v>2011</v>
      </c>
      <c r="I697" s="30">
        <v>14</v>
      </c>
      <c r="J697" s="18">
        <v>2</v>
      </c>
    </row>
    <row r="698" spans="1:10" ht="15" customHeight="1" x14ac:dyDescent="0.25">
      <c r="E698" s="32" t="s">
        <v>166</v>
      </c>
      <c r="F698" s="52" t="s">
        <v>155</v>
      </c>
      <c r="G698" s="54">
        <v>9</v>
      </c>
      <c r="H698" s="30">
        <v>2011</v>
      </c>
      <c r="I698" s="30">
        <v>14</v>
      </c>
      <c r="J698" s="18">
        <v>1</v>
      </c>
    </row>
    <row r="699" spans="1:10" ht="15" customHeight="1" x14ac:dyDescent="0.25">
      <c r="E699" s="32" t="s">
        <v>223</v>
      </c>
      <c r="F699" s="52" t="s">
        <v>21</v>
      </c>
      <c r="G699" s="54">
        <v>10</v>
      </c>
      <c r="H699" s="30">
        <v>2011</v>
      </c>
      <c r="I699" s="30">
        <v>14</v>
      </c>
      <c r="J699" s="18">
        <v>1</v>
      </c>
    </row>
    <row r="700" spans="1:10" ht="15" customHeight="1" x14ac:dyDescent="0.25">
      <c r="E700" s="32" t="s">
        <v>215</v>
      </c>
      <c r="F700" s="52" t="s">
        <v>113</v>
      </c>
      <c r="G700" s="54">
        <v>11</v>
      </c>
      <c r="H700" s="30">
        <v>2011</v>
      </c>
      <c r="I700" s="30">
        <v>14</v>
      </c>
      <c r="J700" s="18">
        <v>1</v>
      </c>
    </row>
    <row r="701" spans="1:10" ht="15" customHeight="1" thickBot="1" x14ac:dyDescent="0.3">
      <c r="E701" s="33" t="s">
        <v>195</v>
      </c>
      <c r="F701" s="10" t="s">
        <v>50</v>
      </c>
      <c r="G701" s="55">
        <v>12</v>
      </c>
      <c r="H701" s="34">
        <v>2011</v>
      </c>
      <c r="I701" s="34">
        <v>14</v>
      </c>
      <c r="J701" s="36">
        <v>1</v>
      </c>
    </row>
    <row r="702" spans="1:10" ht="15" customHeight="1" thickTop="1" thickBot="1" x14ac:dyDescent="0.3">
      <c r="A702" s="3" t="s">
        <v>231</v>
      </c>
      <c r="C702" s="6" t="s">
        <v>8</v>
      </c>
      <c r="E702" s="301" t="s">
        <v>120</v>
      </c>
      <c r="F702" s="40" t="s">
        <v>232</v>
      </c>
      <c r="G702" s="53">
        <v>1</v>
      </c>
      <c r="H702" s="41">
        <v>2012</v>
      </c>
      <c r="I702" s="41">
        <v>8</v>
      </c>
      <c r="J702" s="42">
        <v>16</v>
      </c>
    </row>
    <row r="703" spans="1:10" ht="15" customHeight="1" thickTop="1" x14ac:dyDescent="0.25">
      <c r="E703" s="302" t="s">
        <v>183</v>
      </c>
      <c r="F703" s="43" t="s">
        <v>233</v>
      </c>
      <c r="G703" s="54">
        <v>2</v>
      </c>
      <c r="H703" s="30">
        <v>2012</v>
      </c>
      <c r="I703" s="30">
        <v>8</v>
      </c>
      <c r="J703" s="18">
        <v>8</v>
      </c>
    </row>
    <row r="704" spans="1:10" ht="15" customHeight="1" x14ac:dyDescent="0.25">
      <c r="E704" s="303" t="s">
        <v>142</v>
      </c>
      <c r="F704" s="43" t="s">
        <v>234</v>
      </c>
      <c r="G704" s="54">
        <v>3</v>
      </c>
      <c r="H704" s="30">
        <v>2012</v>
      </c>
      <c r="I704" s="30">
        <v>8</v>
      </c>
      <c r="J704" s="18">
        <v>4</v>
      </c>
    </row>
    <row r="705" spans="5:10" ht="15" customHeight="1" x14ac:dyDescent="0.25">
      <c r="E705" s="303" t="s">
        <v>109</v>
      </c>
      <c r="F705" s="43" t="s">
        <v>234</v>
      </c>
      <c r="G705" s="54">
        <v>4</v>
      </c>
      <c r="H705" s="30">
        <v>2012</v>
      </c>
      <c r="I705" s="30">
        <v>8</v>
      </c>
      <c r="J705" s="18">
        <v>4</v>
      </c>
    </row>
    <row r="706" spans="5:10" ht="15" customHeight="1" x14ac:dyDescent="0.25">
      <c r="E706" s="32" t="s">
        <v>227</v>
      </c>
      <c r="F706" s="43" t="s">
        <v>235</v>
      </c>
      <c r="G706" s="54">
        <v>5</v>
      </c>
      <c r="H706" s="30">
        <v>2012</v>
      </c>
      <c r="I706" s="30">
        <v>8</v>
      </c>
      <c r="J706" s="18">
        <v>2</v>
      </c>
    </row>
    <row r="707" spans="5:10" ht="15" customHeight="1" x14ac:dyDescent="0.25">
      <c r="E707" s="32" t="s">
        <v>117</v>
      </c>
      <c r="F707" s="43" t="s">
        <v>236</v>
      </c>
      <c r="G707" s="54">
        <v>6</v>
      </c>
      <c r="H707" s="30">
        <v>2012</v>
      </c>
      <c r="I707" s="30">
        <v>8</v>
      </c>
      <c r="J707" s="18">
        <v>2</v>
      </c>
    </row>
    <row r="708" spans="5:10" ht="15" customHeight="1" x14ac:dyDescent="0.25">
      <c r="E708" s="32" t="s">
        <v>193</v>
      </c>
      <c r="F708" s="43" t="s">
        <v>232</v>
      </c>
      <c r="G708" s="54">
        <v>7</v>
      </c>
      <c r="H708" s="30">
        <v>2012</v>
      </c>
      <c r="I708" s="30">
        <v>8</v>
      </c>
      <c r="J708" s="18">
        <v>2</v>
      </c>
    </row>
    <row r="709" spans="5:10" ht="15" customHeight="1" x14ac:dyDescent="0.25">
      <c r="E709" s="32" t="s">
        <v>215</v>
      </c>
      <c r="F709" s="43" t="s">
        <v>237</v>
      </c>
      <c r="G709" s="54">
        <v>8</v>
      </c>
      <c r="H709" s="30">
        <v>2012</v>
      </c>
      <c r="I709" s="30">
        <v>8</v>
      </c>
      <c r="J709" s="18">
        <v>2</v>
      </c>
    </row>
    <row r="710" spans="5:10" ht="15" customHeight="1" x14ac:dyDescent="0.25">
      <c r="E710" s="32" t="s">
        <v>133</v>
      </c>
      <c r="F710" s="43" t="s">
        <v>238</v>
      </c>
      <c r="G710" s="54">
        <v>9</v>
      </c>
      <c r="H710" s="30">
        <v>2012</v>
      </c>
      <c r="I710" s="30">
        <v>8</v>
      </c>
      <c r="J710" s="18">
        <v>1</v>
      </c>
    </row>
    <row r="711" spans="5:10" ht="15" customHeight="1" x14ac:dyDescent="0.25">
      <c r="E711" s="32" t="s">
        <v>222</v>
      </c>
      <c r="F711" s="43" t="s">
        <v>232</v>
      </c>
      <c r="G711" s="54">
        <v>10</v>
      </c>
      <c r="H711" s="30">
        <v>2012</v>
      </c>
      <c r="I711" s="30">
        <v>8</v>
      </c>
      <c r="J711" s="18">
        <v>1</v>
      </c>
    </row>
    <row r="712" spans="5:10" ht="15" customHeight="1" x14ac:dyDescent="0.25">
      <c r="E712" s="32" t="s">
        <v>239</v>
      </c>
      <c r="F712" s="43" t="s">
        <v>240</v>
      </c>
      <c r="G712" s="54">
        <v>11</v>
      </c>
      <c r="H712" s="30">
        <v>2012</v>
      </c>
      <c r="I712" s="30">
        <v>8</v>
      </c>
      <c r="J712" s="18">
        <v>1</v>
      </c>
    </row>
    <row r="713" spans="5:10" ht="15" customHeight="1" x14ac:dyDescent="0.25">
      <c r="E713" s="32" t="s">
        <v>213</v>
      </c>
      <c r="F713" s="43" t="s">
        <v>235</v>
      </c>
      <c r="G713" s="54">
        <v>12</v>
      </c>
      <c r="H713" s="30">
        <v>2012</v>
      </c>
      <c r="I713" s="30">
        <v>8</v>
      </c>
      <c r="J713" s="18">
        <v>1</v>
      </c>
    </row>
    <row r="714" spans="5:10" ht="15" customHeight="1" x14ac:dyDescent="0.25">
      <c r="E714" s="32" t="s">
        <v>187</v>
      </c>
      <c r="F714" s="43" t="s">
        <v>241</v>
      </c>
      <c r="G714" s="54">
        <v>13</v>
      </c>
      <c r="H714" s="30">
        <v>2012</v>
      </c>
      <c r="I714" s="30">
        <v>8</v>
      </c>
      <c r="J714" s="18">
        <v>1</v>
      </c>
    </row>
    <row r="715" spans="5:10" ht="15" customHeight="1" x14ac:dyDescent="0.25">
      <c r="E715" s="32" t="s">
        <v>219</v>
      </c>
      <c r="F715" s="43" t="s">
        <v>242</v>
      </c>
      <c r="G715" s="54">
        <v>14</v>
      </c>
      <c r="H715" s="30">
        <v>2012</v>
      </c>
      <c r="I715" s="30">
        <v>8</v>
      </c>
      <c r="J715" s="18">
        <v>1</v>
      </c>
    </row>
    <row r="716" spans="5:10" ht="15" customHeight="1" x14ac:dyDescent="0.25">
      <c r="E716" s="32" t="s">
        <v>188</v>
      </c>
      <c r="F716" s="43" t="s">
        <v>237</v>
      </c>
      <c r="G716" s="54">
        <v>15</v>
      </c>
      <c r="H716" s="30">
        <v>2012</v>
      </c>
      <c r="I716" s="30">
        <v>8</v>
      </c>
      <c r="J716" s="18">
        <v>1</v>
      </c>
    </row>
    <row r="717" spans="5:10" ht="15" customHeight="1" x14ac:dyDescent="0.25">
      <c r="E717" s="32" t="s">
        <v>95</v>
      </c>
      <c r="F717" s="43" t="s">
        <v>243</v>
      </c>
      <c r="G717" s="54">
        <v>16</v>
      </c>
      <c r="H717" s="30">
        <v>2012</v>
      </c>
      <c r="I717" s="30">
        <v>8</v>
      </c>
      <c r="J717" s="18">
        <v>1</v>
      </c>
    </row>
    <row r="718" spans="5:10" ht="15" customHeight="1" x14ac:dyDescent="0.25">
      <c r="E718" s="32" t="s">
        <v>195</v>
      </c>
      <c r="F718" s="43" t="s">
        <v>232</v>
      </c>
      <c r="G718" s="54">
        <v>17</v>
      </c>
      <c r="H718" s="30">
        <v>2012</v>
      </c>
      <c r="I718" s="30">
        <v>8</v>
      </c>
      <c r="J718" s="18">
        <v>1</v>
      </c>
    </row>
    <row r="719" spans="5:10" ht="15" customHeight="1" x14ac:dyDescent="0.25">
      <c r="E719" s="32" t="s">
        <v>217</v>
      </c>
      <c r="F719" s="43" t="s">
        <v>232</v>
      </c>
      <c r="G719" s="54">
        <v>18</v>
      </c>
      <c r="H719" s="30">
        <v>2012</v>
      </c>
      <c r="I719" s="30">
        <v>8</v>
      </c>
      <c r="J719" s="18">
        <v>1</v>
      </c>
    </row>
    <row r="720" spans="5:10" ht="15" customHeight="1" x14ac:dyDescent="0.25">
      <c r="E720" s="32" t="s">
        <v>166</v>
      </c>
      <c r="F720" s="43" t="s">
        <v>237</v>
      </c>
      <c r="G720" s="54">
        <v>19</v>
      </c>
      <c r="H720" s="30">
        <v>2012</v>
      </c>
      <c r="I720" s="30">
        <v>8</v>
      </c>
      <c r="J720" s="18">
        <v>1</v>
      </c>
    </row>
    <row r="721" spans="1:10" ht="15" customHeight="1" x14ac:dyDescent="0.25">
      <c r="E721" s="32" t="s">
        <v>204</v>
      </c>
      <c r="F721" s="43" t="s">
        <v>232</v>
      </c>
      <c r="G721" s="54">
        <v>20</v>
      </c>
      <c r="H721" s="30">
        <v>2012</v>
      </c>
      <c r="I721" s="30">
        <v>8</v>
      </c>
      <c r="J721" s="18">
        <v>1</v>
      </c>
    </row>
    <row r="722" spans="1:10" ht="15" customHeight="1" x14ac:dyDescent="0.25">
      <c r="E722" s="32" t="s">
        <v>41</v>
      </c>
      <c r="F722" s="43" t="s">
        <v>232</v>
      </c>
      <c r="G722" s="54">
        <v>21</v>
      </c>
      <c r="H722" s="30">
        <v>2012</v>
      </c>
      <c r="I722" s="30">
        <v>8</v>
      </c>
      <c r="J722" s="18">
        <v>1</v>
      </c>
    </row>
    <row r="723" spans="1:10" ht="15" customHeight="1" x14ac:dyDescent="0.25">
      <c r="E723" s="32" t="s">
        <v>200</v>
      </c>
      <c r="F723" s="43" t="s">
        <v>241</v>
      </c>
      <c r="G723" s="54">
        <v>22</v>
      </c>
      <c r="H723" s="30">
        <v>2012</v>
      </c>
      <c r="I723" s="30">
        <v>8</v>
      </c>
      <c r="J723" s="18">
        <v>1</v>
      </c>
    </row>
    <row r="724" spans="1:10" ht="15" customHeight="1" x14ac:dyDescent="0.25">
      <c r="E724" s="32" t="s">
        <v>244</v>
      </c>
      <c r="F724" s="43" t="s">
        <v>235</v>
      </c>
      <c r="G724" s="54">
        <v>23</v>
      </c>
      <c r="H724" s="30">
        <v>2012</v>
      </c>
      <c r="I724" s="30">
        <v>8</v>
      </c>
      <c r="J724" s="18">
        <v>1</v>
      </c>
    </row>
    <row r="725" spans="1:10" ht="15" customHeight="1" thickBot="1" x14ac:dyDescent="0.3">
      <c r="E725" s="33" t="s">
        <v>245</v>
      </c>
      <c r="F725" s="44" t="s">
        <v>235</v>
      </c>
      <c r="G725" s="55">
        <v>24</v>
      </c>
      <c r="H725" s="34">
        <v>2012</v>
      </c>
      <c r="I725" s="34">
        <v>8</v>
      </c>
      <c r="J725" s="36">
        <v>1</v>
      </c>
    </row>
    <row r="726" spans="1:10" ht="15" customHeight="1" thickTop="1" thickBot="1" x14ac:dyDescent="0.3">
      <c r="A726" s="3" t="s">
        <v>231</v>
      </c>
      <c r="C726" s="6" t="s">
        <v>34</v>
      </c>
      <c r="E726" s="301" t="s">
        <v>120</v>
      </c>
      <c r="F726" s="40" t="s">
        <v>232</v>
      </c>
      <c r="G726" s="53">
        <v>1</v>
      </c>
      <c r="H726" s="41">
        <v>2012</v>
      </c>
      <c r="I726" s="41">
        <v>9</v>
      </c>
      <c r="J726" s="42">
        <v>16</v>
      </c>
    </row>
    <row r="727" spans="1:10" ht="15" customHeight="1" thickTop="1" x14ac:dyDescent="0.25">
      <c r="E727" s="302" t="s">
        <v>109</v>
      </c>
      <c r="F727" s="43" t="s">
        <v>234</v>
      </c>
      <c r="G727" s="54">
        <v>2</v>
      </c>
      <c r="H727" s="30">
        <v>2012</v>
      </c>
      <c r="I727" s="30">
        <v>9</v>
      </c>
      <c r="J727" s="18">
        <v>8</v>
      </c>
    </row>
    <row r="728" spans="1:10" ht="15" customHeight="1" x14ac:dyDescent="0.25">
      <c r="E728" s="303" t="s">
        <v>187</v>
      </c>
      <c r="F728" s="43" t="s">
        <v>241</v>
      </c>
      <c r="G728" s="54">
        <v>3</v>
      </c>
      <c r="H728" s="30">
        <v>2012</v>
      </c>
      <c r="I728" s="30">
        <v>9</v>
      </c>
      <c r="J728" s="18">
        <v>4</v>
      </c>
    </row>
    <row r="729" spans="1:10" ht="15" customHeight="1" x14ac:dyDescent="0.25">
      <c r="E729" s="303" t="s">
        <v>166</v>
      </c>
      <c r="F729" s="43" t="s">
        <v>237</v>
      </c>
      <c r="G729" s="54">
        <v>4</v>
      </c>
      <c r="H729" s="30">
        <v>2012</v>
      </c>
      <c r="I729" s="30">
        <v>9</v>
      </c>
      <c r="J729" s="18">
        <v>4</v>
      </c>
    </row>
    <row r="730" spans="1:10" ht="15" customHeight="1" x14ac:dyDescent="0.25">
      <c r="E730" s="32" t="s">
        <v>222</v>
      </c>
      <c r="F730" s="43" t="s">
        <v>232</v>
      </c>
      <c r="G730" s="54">
        <v>5</v>
      </c>
      <c r="H730" s="30">
        <v>2012</v>
      </c>
      <c r="I730" s="30">
        <v>9</v>
      </c>
      <c r="J730" s="18">
        <v>2</v>
      </c>
    </row>
    <row r="731" spans="1:10" ht="15" customHeight="1" x14ac:dyDescent="0.25">
      <c r="E731" s="32" t="s">
        <v>142</v>
      </c>
      <c r="F731" s="43" t="s">
        <v>234</v>
      </c>
      <c r="G731" s="54">
        <v>6</v>
      </c>
      <c r="H731" s="30">
        <v>2012</v>
      </c>
      <c r="I731" s="30">
        <v>9</v>
      </c>
      <c r="J731" s="18">
        <v>2</v>
      </c>
    </row>
    <row r="732" spans="1:10" ht="15" customHeight="1" x14ac:dyDescent="0.25">
      <c r="E732" s="32" t="s">
        <v>176</v>
      </c>
      <c r="F732" s="43" t="s">
        <v>234</v>
      </c>
      <c r="G732" s="54">
        <v>7</v>
      </c>
      <c r="H732" s="30">
        <v>2012</v>
      </c>
      <c r="I732" s="30">
        <v>9</v>
      </c>
      <c r="J732" s="18">
        <v>2</v>
      </c>
    </row>
    <row r="733" spans="1:10" ht="15" customHeight="1" x14ac:dyDescent="0.25">
      <c r="E733" s="32" t="s">
        <v>71</v>
      </c>
      <c r="F733" s="43" t="s">
        <v>246</v>
      </c>
      <c r="G733" s="54">
        <v>8</v>
      </c>
      <c r="H733" s="30">
        <v>2012</v>
      </c>
      <c r="I733" s="30">
        <v>9</v>
      </c>
      <c r="J733" s="18">
        <v>2</v>
      </c>
    </row>
    <row r="734" spans="1:10" ht="15" customHeight="1" x14ac:dyDescent="0.25">
      <c r="E734" s="32" t="s">
        <v>219</v>
      </c>
      <c r="F734" s="43" t="s">
        <v>247</v>
      </c>
      <c r="G734" s="54">
        <v>9</v>
      </c>
      <c r="H734" s="30">
        <v>2012</v>
      </c>
      <c r="I734" s="30">
        <v>9</v>
      </c>
      <c r="J734" s="18">
        <v>1</v>
      </c>
    </row>
    <row r="735" spans="1:10" ht="15" customHeight="1" x14ac:dyDescent="0.25">
      <c r="E735" s="32" t="s">
        <v>141</v>
      </c>
      <c r="F735" s="43" t="s">
        <v>246</v>
      </c>
      <c r="G735" s="54">
        <v>10</v>
      </c>
      <c r="H735" s="30">
        <v>2012</v>
      </c>
      <c r="I735" s="30">
        <v>9</v>
      </c>
      <c r="J735" s="18">
        <v>1</v>
      </c>
    </row>
    <row r="736" spans="1:10" ht="15" customHeight="1" x14ac:dyDescent="0.25">
      <c r="E736" s="32" t="s">
        <v>215</v>
      </c>
      <c r="F736" s="43" t="s">
        <v>237</v>
      </c>
      <c r="G736" s="54">
        <v>11</v>
      </c>
      <c r="H736" s="30">
        <v>2012</v>
      </c>
      <c r="I736" s="30">
        <v>9</v>
      </c>
      <c r="J736" s="18">
        <v>1</v>
      </c>
    </row>
    <row r="737" spans="1:10" ht="15" customHeight="1" x14ac:dyDescent="0.25">
      <c r="E737" s="32" t="s">
        <v>227</v>
      </c>
      <c r="F737" s="43" t="s">
        <v>235</v>
      </c>
      <c r="G737" s="54">
        <v>12</v>
      </c>
      <c r="H737" s="30">
        <v>2012</v>
      </c>
      <c r="I737" s="30">
        <v>9</v>
      </c>
      <c r="J737" s="18">
        <v>1</v>
      </c>
    </row>
    <row r="738" spans="1:10" ht="15" customHeight="1" x14ac:dyDescent="0.25">
      <c r="E738" s="32" t="s">
        <v>200</v>
      </c>
      <c r="F738" s="43" t="s">
        <v>241</v>
      </c>
      <c r="G738" s="54">
        <v>13</v>
      </c>
      <c r="H738" s="30">
        <v>2012</v>
      </c>
      <c r="I738" s="30">
        <v>9</v>
      </c>
      <c r="J738" s="18">
        <v>1</v>
      </c>
    </row>
    <row r="739" spans="1:10" ht="15" customHeight="1" x14ac:dyDescent="0.25">
      <c r="E739" s="32" t="s">
        <v>248</v>
      </c>
      <c r="F739" s="43" t="s">
        <v>249</v>
      </c>
      <c r="G739" s="54">
        <v>14</v>
      </c>
      <c r="H739" s="30">
        <v>2012</v>
      </c>
      <c r="I739" s="30">
        <v>9</v>
      </c>
      <c r="J739" s="18">
        <v>1</v>
      </c>
    </row>
    <row r="740" spans="1:10" ht="15" customHeight="1" x14ac:dyDescent="0.25">
      <c r="E740" s="32" t="s">
        <v>183</v>
      </c>
      <c r="F740" s="43" t="s">
        <v>233</v>
      </c>
      <c r="G740" s="54">
        <v>15</v>
      </c>
      <c r="H740" s="30">
        <v>2012</v>
      </c>
      <c r="I740" s="30">
        <v>9</v>
      </c>
      <c r="J740" s="18">
        <v>1</v>
      </c>
    </row>
    <row r="741" spans="1:10" ht="15" customHeight="1" x14ac:dyDescent="0.25">
      <c r="E741" s="32" t="s">
        <v>202</v>
      </c>
      <c r="F741" s="43" t="s">
        <v>237</v>
      </c>
      <c r="G741" s="54">
        <v>16</v>
      </c>
      <c r="H741" s="30">
        <v>2012</v>
      </c>
      <c r="I741" s="30">
        <v>9</v>
      </c>
      <c r="J741" s="18">
        <v>1</v>
      </c>
    </row>
    <row r="742" spans="1:10" ht="15" customHeight="1" x14ac:dyDescent="0.25">
      <c r="E742" s="32" t="s">
        <v>41</v>
      </c>
      <c r="F742" s="43" t="s">
        <v>232</v>
      </c>
      <c r="G742" s="54">
        <v>17</v>
      </c>
      <c r="H742" s="30">
        <v>2012</v>
      </c>
      <c r="I742" s="30">
        <v>9</v>
      </c>
      <c r="J742" s="18">
        <v>1</v>
      </c>
    </row>
    <row r="743" spans="1:10" ht="15" customHeight="1" x14ac:dyDescent="0.25">
      <c r="E743" s="32" t="s">
        <v>250</v>
      </c>
      <c r="F743" s="43" t="s">
        <v>233</v>
      </c>
      <c r="G743" s="54">
        <v>18</v>
      </c>
      <c r="H743" s="30">
        <v>2012</v>
      </c>
      <c r="I743" s="30">
        <v>9</v>
      </c>
      <c r="J743" s="18">
        <v>1</v>
      </c>
    </row>
    <row r="744" spans="1:10" ht="15" customHeight="1" x14ac:dyDescent="0.25">
      <c r="E744" s="32" t="s">
        <v>225</v>
      </c>
      <c r="F744" s="43" t="s">
        <v>238</v>
      </c>
      <c r="G744" s="54">
        <v>19</v>
      </c>
      <c r="H744" s="30">
        <v>2012</v>
      </c>
      <c r="I744" s="30">
        <v>9</v>
      </c>
      <c r="J744" s="18">
        <v>1</v>
      </c>
    </row>
    <row r="745" spans="1:10" ht="15" customHeight="1" x14ac:dyDescent="0.25">
      <c r="E745" s="32" t="s">
        <v>208</v>
      </c>
      <c r="F745" s="43" t="s">
        <v>251</v>
      </c>
      <c r="G745" s="54">
        <v>20</v>
      </c>
      <c r="H745" s="30">
        <v>2012</v>
      </c>
      <c r="I745" s="30">
        <v>9</v>
      </c>
      <c r="J745" s="18">
        <v>1</v>
      </c>
    </row>
    <row r="746" spans="1:10" ht="15" customHeight="1" x14ac:dyDescent="0.25">
      <c r="E746" s="32" t="s">
        <v>133</v>
      </c>
      <c r="F746" s="43" t="s">
        <v>238</v>
      </c>
      <c r="G746" s="54">
        <v>21</v>
      </c>
      <c r="H746" s="30">
        <v>2012</v>
      </c>
      <c r="I746" s="30">
        <v>9</v>
      </c>
      <c r="J746" s="18">
        <v>1</v>
      </c>
    </row>
    <row r="747" spans="1:10" ht="15" customHeight="1" x14ac:dyDescent="0.25">
      <c r="E747" s="32" t="s">
        <v>195</v>
      </c>
      <c r="F747" s="43" t="s">
        <v>232</v>
      </c>
      <c r="G747" s="54">
        <v>22</v>
      </c>
      <c r="H747" s="30">
        <v>2012</v>
      </c>
      <c r="I747" s="30">
        <v>9</v>
      </c>
      <c r="J747" s="18">
        <v>1</v>
      </c>
    </row>
    <row r="748" spans="1:10" ht="15" customHeight="1" thickBot="1" x14ac:dyDescent="0.3">
      <c r="E748" s="33" t="s">
        <v>252</v>
      </c>
      <c r="F748" s="44" t="s">
        <v>249</v>
      </c>
      <c r="G748" s="55">
        <v>23</v>
      </c>
      <c r="H748" s="34">
        <v>2012</v>
      </c>
      <c r="I748" s="34">
        <v>9</v>
      </c>
      <c r="J748" s="36">
        <v>1</v>
      </c>
    </row>
    <row r="749" spans="1:10" ht="15" customHeight="1" thickTop="1" thickBot="1" x14ac:dyDescent="0.3">
      <c r="A749" s="3" t="s">
        <v>231</v>
      </c>
      <c r="C749" s="6" t="s">
        <v>216</v>
      </c>
      <c r="E749" s="301" t="s">
        <v>120</v>
      </c>
      <c r="F749" s="40" t="s">
        <v>232</v>
      </c>
      <c r="G749" s="53">
        <v>1</v>
      </c>
      <c r="H749" s="41">
        <v>2012</v>
      </c>
      <c r="I749" s="41">
        <v>10</v>
      </c>
      <c r="J749" s="42">
        <v>16</v>
      </c>
    </row>
    <row r="750" spans="1:10" ht="15" customHeight="1" thickTop="1" x14ac:dyDescent="0.25">
      <c r="E750" s="302" t="s">
        <v>217</v>
      </c>
      <c r="F750" s="43" t="s">
        <v>232</v>
      </c>
      <c r="G750" s="54">
        <v>2</v>
      </c>
      <c r="H750" s="30">
        <v>2012</v>
      </c>
      <c r="I750" s="30">
        <v>10</v>
      </c>
      <c r="J750" s="18">
        <v>8</v>
      </c>
    </row>
    <row r="751" spans="1:10" ht="15" customHeight="1" x14ac:dyDescent="0.25">
      <c r="E751" s="303" t="s">
        <v>41</v>
      </c>
      <c r="F751" s="43" t="s">
        <v>232</v>
      </c>
      <c r="G751" s="54">
        <v>3</v>
      </c>
      <c r="H751" s="30">
        <v>2012</v>
      </c>
      <c r="I751" s="30">
        <v>10</v>
      </c>
      <c r="J751" s="18">
        <v>4</v>
      </c>
    </row>
    <row r="752" spans="1:10" ht="15" customHeight="1" x14ac:dyDescent="0.25">
      <c r="E752" s="303" t="s">
        <v>166</v>
      </c>
      <c r="F752" s="43" t="s">
        <v>237</v>
      </c>
      <c r="G752" s="54">
        <v>4</v>
      </c>
      <c r="H752" s="30">
        <v>2012</v>
      </c>
      <c r="I752" s="30">
        <v>10</v>
      </c>
      <c r="J752" s="18">
        <v>4</v>
      </c>
    </row>
    <row r="753" spans="5:10" ht="15" customHeight="1" x14ac:dyDescent="0.25">
      <c r="E753" s="32" t="s">
        <v>95</v>
      </c>
      <c r="F753" s="43" t="s">
        <v>243</v>
      </c>
      <c r="G753" s="54">
        <v>5</v>
      </c>
      <c r="H753" s="30">
        <v>2012</v>
      </c>
      <c r="I753" s="30">
        <v>10</v>
      </c>
      <c r="J753" s="18">
        <v>2</v>
      </c>
    </row>
    <row r="754" spans="5:10" ht="15" customHeight="1" x14ac:dyDescent="0.25">
      <c r="E754" s="32" t="s">
        <v>117</v>
      </c>
      <c r="F754" s="43" t="s">
        <v>236</v>
      </c>
      <c r="G754" s="54">
        <v>6</v>
      </c>
      <c r="H754" s="30">
        <v>2012</v>
      </c>
      <c r="I754" s="30">
        <v>10</v>
      </c>
      <c r="J754" s="18">
        <v>2</v>
      </c>
    </row>
    <row r="755" spans="5:10" ht="15" customHeight="1" x14ac:dyDescent="0.25">
      <c r="E755" s="32" t="s">
        <v>71</v>
      </c>
      <c r="F755" s="43" t="s">
        <v>246</v>
      </c>
      <c r="G755" s="54">
        <v>7</v>
      </c>
      <c r="H755" s="30">
        <v>2012</v>
      </c>
      <c r="I755" s="30">
        <v>10</v>
      </c>
      <c r="J755" s="18">
        <v>2</v>
      </c>
    </row>
    <row r="756" spans="5:10" ht="15" customHeight="1" x14ac:dyDescent="0.25">
      <c r="E756" s="32" t="s">
        <v>187</v>
      </c>
      <c r="F756" s="43" t="s">
        <v>241</v>
      </c>
      <c r="G756" s="54">
        <v>8</v>
      </c>
      <c r="H756" s="30">
        <v>2012</v>
      </c>
      <c r="I756" s="30">
        <v>10</v>
      </c>
      <c r="J756" s="18">
        <v>2</v>
      </c>
    </row>
    <row r="757" spans="5:10" ht="15" customHeight="1" x14ac:dyDescent="0.25">
      <c r="E757" s="32" t="s">
        <v>219</v>
      </c>
      <c r="F757" s="43" t="s">
        <v>243</v>
      </c>
      <c r="G757" s="54">
        <v>9</v>
      </c>
      <c r="H757" s="30">
        <v>2012</v>
      </c>
      <c r="I757" s="30">
        <v>10</v>
      </c>
      <c r="J757" s="18">
        <v>1</v>
      </c>
    </row>
    <row r="758" spans="5:10" ht="15" customHeight="1" x14ac:dyDescent="0.25">
      <c r="E758" s="32" t="s">
        <v>108</v>
      </c>
      <c r="F758" s="43" t="s">
        <v>232</v>
      </c>
      <c r="G758" s="54">
        <v>10</v>
      </c>
      <c r="H758" s="30">
        <v>2012</v>
      </c>
      <c r="I758" s="30">
        <v>10</v>
      </c>
      <c r="J758" s="18">
        <v>1</v>
      </c>
    </row>
    <row r="759" spans="5:10" ht="15" customHeight="1" x14ac:dyDescent="0.25">
      <c r="E759" s="32" t="s">
        <v>222</v>
      </c>
      <c r="F759" s="43" t="s">
        <v>232</v>
      </c>
      <c r="G759" s="54">
        <v>11</v>
      </c>
      <c r="H759" s="30">
        <v>2012</v>
      </c>
      <c r="I759" s="30">
        <v>10</v>
      </c>
      <c r="J759" s="18">
        <v>1</v>
      </c>
    </row>
    <row r="760" spans="5:10" ht="15" customHeight="1" x14ac:dyDescent="0.25">
      <c r="E760" s="32" t="s">
        <v>200</v>
      </c>
      <c r="F760" s="43" t="s">
        <v>241</v>
      </c>
      <c r="G760" s="54">
        <v>12</v>
      </c>
      <c r="H760" s="30">
        <v>2012</v>
      </c>
      <c r="I760" s="30">
        <v>10</v>
      </c>
      <c r="J760" s="18">
        <v>1</v>
      </c>
    </row>
    <row r="761" spans="5:10" ht="15" customHeight="1" x14ac:dyDescent="0.25">
      <c r="E761" s="32" t="s">
        <v>109</v>
      </c>
      <c r="F761" s="43" t="s">
        <v>234</v>
      </c>
      <c r="G761" s="54">
        <v>13</v>
      </c>
      <c r="H761" s="30">
        <v>2012</v>
      </c>
      <c r="I761" s="30">
        <v>10</v>
      </c>
      <c r="J761" s="18">
        <v>1</v>
      </c>
    </row>
    <row r="762" spans="5:10" ht="15" customHeight="1" x14ac:dyDescent="0.25">
      <c r="E762" s="32" t="s">
        <v>253</v>
      </c>
      <c r="F762" s="43" t="s">
        <v>236</v>
      </c>
      <c r="G762" s="54">
        <v>14</v>
      </c>
      <c r="H762" s="30">
        <v>2012</v>
      </c>
      <c r="I762" s="30">
        <v>10</v>
      </c>
      <c r="J762" s="18">
        <v>1</v>
      </c>
    </row>
    <row r="763" spans="5:10" ht="15" customHeight="1" x14ac:dyDescent="0.25">
      <c r="E763" s="32" t="s">
        <v>215</v>
      </c>
      <c r="F763" s="43" t="s">
        <v>237</v>
      </c>
      <c r="G763" s="54">
        <v>15</v>
      </c>
      <c r="H763" s="30">
        <v>2012</v>
      </c>
      <c r="I763" s="30">
        <v>10</v>
      </c>
      <c r="J763" s="18">
        <v>1</v>
      </c>
    </row>
    <row r="764" spans="5:10" ht="15" customHeight="1" x14ac:dyDescent="0.25">
      <c r="E764" s="32" t="s">
        <v>204</v>
      </c>
      <c r="F764" s="43" t="s">
        <v>232</v>
      </c>
      <c r="G764" s="54">
        <v>16</v>
      </c>
      <c r="H764" s="30">
        <v>2012</v>
      </c>
      <c r="I764" s="30">
        <v>10</v>
      </c>
      <c r="J764" s="18">
        <v>1</v>
      </c>
    </row>
    <row r="765" spans="5:10" ht="15" customHeight="1" x14ac:dyDescent="0.25">
      <c r="E765" s="32" t="s">
        <v>221</v>
      </c>
      <c r="F765" s="43" t="s">
        <v>234</v>
      </c>
      <c r="G765" s="54">
        <v>17</v>
      </c>
      <c r="H765" s="30">
        <v>2012</v>
      </c>
      <c r="I765" s="30">
        <v>10</v>
      </c>
      <c r="J765" s="18">
        <v>1</v>
      </c>
    </row>
    <row r="766" spans="5:10" ht="15" customHeight="1" x14ac:dyDescent="0.25">
      <c r="E766" s="32" t="s">
        <v>210</v>
      </c>
      <c r="F766" s="43" t="s">
        <v>241</v>
      </c>
      <c r="G766" s="54">
        <v>18</v>
      </c>
      <c r="H766" s="30">
        <v>2012</v>
      </c>
      <c r="I766" s="30">
        <v>10</v>
      </c>
      <c r="J766" s="18">
        <v>1</v>
      </c>
    </row>
    <row r="767" spans="5:10" ht="15" customHeight="1" x14ac:dyDescent="0.25">
      <c r="E767" s="32" t="s">
        <v>188</v>
      </c>
      <c r="F767" s="43" t="s">
        <v>237</v>
      </c>
      <c r="G767" s="54">
        <v>19</v>
      </c>
      <c r="H767" s="30">
        <v>2012</v>
      </c>
      <c r="I767" s="30">
        <v>10</v>
      </c>
      <c r="J767" s="18">
        <v>1</v>
      </c>
    </row>
    <row r="768" spans="5:10" ht="15" customHeight="1" x14ac:dyDescent="0.25">
      <c r="E768" s="32" t="s">
        <v>254</v>
      </c>
      <c r="F768" s="43" t="s">
        <v>255</v>
      </c>
      <c r="G768" s="54">
        <v>20</v>
      </c>
      <c r="H768" s="30">
        <v>2012</v>
      </c>
      <c r="I768" s="30">
        <v>10</v>
      </c>
      <c r="J768" s="18">
        <v>1</v>
      </c>
    </row>
    <row r="769" spans="1:10" ht="15" customHeight="1" x14ac:dyDescent="0.25">
      <c r="E769" s="32" t="s">
        <v>141</v>
      </c>
      <c r="F769" s="43" t="s">
        <v>246</v>
      </c>
      <c r="G769" s="54">
        <v>21</v>
      </c>
      <c r="H769" s="30">
        <v>2012</v>
      </c>
      <c r="I769" s="30">
        <v>10</v>
      </c>
      <c r="J769" s="18">
        <v>1</v>
      </c>
    </row>
    <row r="770" spans="1:10" ht="15" customHeight="1" thickBot="1" x14ac:dyDescent="0.3">
      <c r="E770" s="33" t="s">
        <v>183</v>
      </c>
      <c r="F770" s="44" t="s">
        <v>233</v>
      </c>
      <c r="G770" s="55">
        <v>22</v>
      </c>
      <c r="H770" s="34">
        <v>2012</v>
      </c>
      <c r="I770" s="34">
        <v>10</v>
      </c>
      <c r="J770" s="36">
        <v>1</v>
      </c>
    </row>
    <row r="771" spans="1:10" ht="15" customHeight="1" thickTop="1" thickBot="1" x14ac:dyDescent="0.3">
      <c r="A771" s="3" t="s">
        <v>231</v>
      </c>
      <c r="C771" s="8" t="s">
        <v>61</v>
      </c>
      <c r="E771" s="301" t="s">
        <v>120</v>
      </c>
      <c r="F771" s="40" t="s">
        <v>232</v>
      </c>
      <c r="G771" s="53">
        <v>1</v>
      </c>
      <c r="H771" s="41">
        <v>2012</v>
      </c>
      <c r="I771" s="41">
        <v>14</v>
      </c>
      <c r="J771" s="42">
        <v>16</v>
      </c>
    </row>
    <row r="772" spans="1:10" ht="15" customHeight="1" thickTop="1" x14ac:dyDescent="0.25">
      <c r="E772" s="302" t="s">
        <v>183</v>
      </c>
      <c r="F772" s="43" t="s">
        <v>233</v>
      </c>
      <c r="G772" s="54">
        <v>2</v>
      </c>
      <c r="H772" s="30">
        <v>2012</v>
      </c>
      <c r="I772" s="30">
        <v>14</v>
      </c>
      <c r="J772" s="18">
        <v>8</v>
      </c>
    </row>
    <row r="773" spans="1:10" ht="15" customHeight="1" x14ac:dyDescent="0.25">
      <c r="E773" s="303" t="s">
        <v>219</v>
      </c>
      <c r="F773" s="43" t="s">
        <v>243</v>
      </c>
      <c r="G773" s="54">
        <v>3</v>
      </c>
      <c r="H773" s="30">
        <v>2012</v>
      </c>
      <c r="I773" s="30">
        <v>14</v>
      </c>
      <c r="J773" s="18">
        <v>4</v>
      </c>
    </row>
    <row r="774" spans="1:10" ht="15" customHeight="1" x14ac:dyDescent="0.25">
      <c r="E774" s="303" t="s">
        <v>142</v>
      </c>
      <c r="F774" s="43" t="s">
        <v>234</v>
      </c>
      <c r="G774" s="54">
        <v>4</v>
      </c>
      <c r="H774" s="30">
        <v>2012</v>
      </c>
      <c r="I774" s="30">
        <v>14</v>
      </c>
      <c r="J774" s="18">
        <v>4</v>
      </c>
    </row>
    <row r="775" spans="1:10" ht="15" customHeight="1" x14ac:dyDescent="0.25">
      <c r="E775" s="32" t="s">
        <v>166</v>
      </c>
      <c r="F775" s="43" t="s">
        <v>237</v>
      </c>
      <c r="G775" s="54">
        <v>5</v>
      </c>
      <c r="H775" s="30">
        <v>2012</v>
      </c>
      <c r="I775" s="30">
        <v>14</v>
      </c>
      <c r="J775" s="18">
        <v>2</v>
      </c>
    </row>
    <row r="776" spans="1:10" ht="15" customHeight="1" x14ac:dyDescent="0.25">
      <c r="E776" s="32" t="s">
        <v>187</v>
      </c>
      <c r="F776" s="43" t="s">
        <v>241</v>
      </c>
      <c r="G776" s="54">
        <v>6</v>
      </c>
      <c r="H776" s="30">
        <v>2012</v>
      </c>
      <c r="I776" s="30">
        <v>14</v>
      </c>
      <c r="J776" s="18">
        <v>2</v>
      </c>
    </row>
    <row r="777" spans="1:10" ht="15" customHeight="1" x14ac:dyDescent="0.25">
      <c r="E777" s="32" t="s">
        <v>222</v>
      </c>
      <c r="F777" s="43" t="s">
        <v>232</v>
      </c>
      <c r="G777" s="54">
        <v>7</v>
      </c>
      <c r="H777" s="30">
        <v>2012</v>
      </c>
      <c r="I777" s="30">
        <v>14</v>
      </c>
      <c r="J777" s="18">
        <v>2</v>
      </c>
    </row>
    <row r="778" spans="1:10" ht="15" customHeight="1" x14ac:dyDescent="0.25">
      <c r="E778" s="32" t="s">
        <v>176</v>
      </c>
      <c r="F778" s="43" t="s">
        <v>234</v>
      </c>
      <c r="G778" s="54">
        <v>8</v>
      </c>
      <c r="H778" s="30">
        <v>2012</v>
      </c>
      <c r="I778" s="30">
        <v>14</v>
      </c>
      <c r="J778" s="18">
        <v>2</v>
      </c>
    </row>
    <row r="779" spans="1:10" ht="15" customHeight="1" x14ac:dyDescent="0.25">
      <c r="E779" s="32" t="s">
        <v>133</v>
      </c>
      <c r="F779" s="43" t="s">
        <v>238</v>
      </c>
      <c r="G779" s="54">
        <v>9</v>
      </c>
      <c r="H779" s="30">
        <v>2012</v>
      </c>
      <c r="I779" s="30">
        <v>14</v>
      </c>
      <c r="J779" s="18">
        <v>1</v>
      </c>
    </row>
    <row r="780" spans="1:10" ht="15" customHeight="1" x14ac:dyDescent="0.25">
      <c r="E780" s="32" t="s">
        <v>41</v>
      </c>
      <c r="F780" s="43" t="s">
        <v>232</v>
      </c>
      <c r="G780" s="54">
        <v>10</v>
      </c>
      <c r="H780" s="30">
        <v>2012</v>
      </c>
      <c r="I780" s="30">
        <v>14</v>
      </c>
      <c r="J780" s="18">
        <v>1</v>
      </c>
    </row>
    <row r="781" spans="1:10" ht="15" customHeight="1" x14ac:dyDescent="0.25">
      <c r="E781" s="32" t="s">
        <v>200</v>
      </c>
      <c r="F781" s="43" t="s">
        <v>241</v>
      </c>
      <c r="G781" s="54">
        <v>11</v>
      </c>
      <c r="H781" s="30">
        <v>2012</v>
      </c>
      <c r="I781" s="30">
        <v>14</v>
      </c>
      <c r="J781" s="18">
        <v>1</v>
      </c>
    </row>
    <row r="782" spans="1:10" ht="15" customHeight="1" thickBot="1" x14ac:dyDescent="0.3">
      <c r="E782" s="33" t="s">
        <v>215</v>
      </c>
      <c r="F782" s="44" t="s">
        <v>237</v>
      </c>
      <c r="G782" s="55">
        <v>12</v>
      </c>
      <c r="H782" s="34">
        <v>2012</v>
      </c>
      <c r="I782" s="34">
        <v>14</v>
      </c>
      <c r="J782" s="36">
        <v>1</v>
      </c>
    </row>
    <row r="783" spans="1:10" ht="15" customHeight="1" thickTop="1" thickBot="1" x14ac:dyDescent="0.3">
      <c r="A783" s="3" t="s">
        <v>256</v>
      </c>
      <c r="C783" s="6" t="s">
        <v>8</v>
      </c>
      <c r="E783" s="301" t="s">
        <v>133</v>
      </c>
      <c r="F783" s="40" t="s">
        <v>238</v>
      </c>
      <c r="G783" s="53">
        <v>1</v>
      </c>
      <c r="H783" s="41">
        <v>2013</v>
      </c>
      <c r="I783" s="53">
        <v>8</v>
      </c>
      <c r="J783" s="42">
        <v>16</v>
      </c>
    </row>
    <row r="784" spans="1:10" ht="15" customHeight="1" thickTop="1" x14ac:dyDescent="0.25">
      <c r="E784" s="302" t="s">
        <v>183</v>
      </c>
      <c r="F784" s="43" t="s">
        <v>257</v>
      </c>
      <c r="G784" s="54">
        <v>2</v>
      </c>
      <c r="H784" s="30">
        <v>2013</v>
      </c>
      <c r="I784" s="54">
        <v>8</v>
      </c>
      <c r="J784" s="18">
        <v>8</v>
      </c>
    </row>
    <row r="785" spans="5:10" ht="15" customHeight="1" x14ac:dyDescent="0.25">
      <c r="E785" s="303" t="s">
        <v>239</v>
      </c>
      <c r="F785" s="43" t="s">
        <v>232</v>
      </c>
      <c r="G785" s="54">
        <v>3</v>
      </c>
      <c r="H785" s="30">
        <v>2013</v>
      </c>
      <c r="I785" s="54">
        <v>8</v>
      </c>
      <c r="J785" s="18">
        <v>4</v>
      </c>
    </row>
    <row r="786" spans="5:10" ht="15" customHeight="1" x14ac:dyDescent="0.25">
      <c r="E786" s="303" t="s">
        <v>187</v>
      </c>
      <c r="F786" s="43" t="s">
        <v>241</v>
      </c>
      <c r="G786" s="54">
        <v>4</v>
      </c>
      <c r="H786" s="30">
        <v>2013</v>
      </c>
      <c r="I786" s="54">
        <v>8</v>
      </c>
      <c r="J786" s="18">
        <v>4</v>
      </c>
    </row>
    <row r="787" spans="5:10" ht="15" customHeight="1" x14ac:dyDescent="0.25">
      <c r="E787" s="32" t="s">
        <v>166</v>
      </c>
      <c r="F787" s="43" t="s">
        <v>232</v>
      </c>
      <c r="G787" s="54">
        <v>5</v>
      </c>
      <c r="H787" s="30">
        <v>2013</v>
      </c>
      <c r="I787" s="54">
        <v>8</v>
      </c>
      <c r="J787" s="18">
        <v>2</v>
      </c>
    </row>
    <row r="788" spans="5:10" ht="15" customHeight="1" x14ac:dyDescent="0.25">
      <c r="E788" s="32" t="s">
        <v>120</v>
      </c>
      <c r="F788" s="43" t="s">
        <v>232</v>
      </c>
      <c r="G788" s="54">
        <v>6</v>
      </c>
      <c r="H788" s="30">
        <v>2013</v>
      </c>
      <c r="I788" s="54">
        <v>8</v>
      </c>
      <c r="J788" s="18">
        <v>2</v>
      </c>
    </row>
    <row r="789" spans="5:10" ht="15" customHeight="1" x14ac:dyDescent="0.25">
      <c r="E789" s="32" t="s">
        <v>188</v>
      </c>
      <c r="F789" s="43" t="s">
        <v>237</v>
      </c>
      <c r="G789" s="54">
        <v>7</v>
      </c>
      <c r="H789" s="30">
        <v>2013</v>
      </c>
      <c r="I789" s="54">
        <v>8</v>
      </c>
      <c r="J789" s="18">
        <v>2</v>
      </c>
    </row>
    <row r="790" spans="5:10" ht="15" customHeight="1" x14ac:dyDescent="0.25">
      <c r="E790" s="32" t="s">
        <v>200</v>
      </c>
      <c r="F790" s="43" t="s">
        <v>241</v>
      </c>
      <c r="G790" s="54">
        <v>8</v>
      </c>
      <c r="H790" s="30">
        <v>2013</v>
      </c>
      <c r="I790" s="54">
        <v>8</v>
      </c>
      <c r="J790" s="18">
        <v>2</v>
      </c>
    </row>
    <row r="791" spans="5:10" ht="15" customHeight="1" x14ac:dyDescent="0.25">
      <c r="E791" s="32" t="s">
        <v>219</v>
      </c>
      <c r="F791" s="43" t="s">
        <v>243</v>
      </c>
      <c r="G791" s="54">
        <v>9</v>
      </c>
      <c r="H791" s="30">
        <v>2013</v>
      </c>
      <c r="I791" s="54">
        <v>8</v>
      </c>
      <c r="J791" s="18">
        <v>1</v>
      </c>
    </row>
    <row r="792" spans="5:10" ht="15" customHeight="1" x14ac:dyDescent="0.25">
      <c r="E792" s="32" t="s">
        <v>227</v>
      </c>
      <c r="F792" s="43" t="s">
        <v>235</v>
      </c>
      <c r="G792" s="54">
        <v>10</v>
      </c>
      <c r="H792" s="30">
        <v>2013</v>
      </c>
      <c r="I792" s="54">
        <v>8</v>
      </c>
      <c r="J792" s="18">
        <v>1</v>
      </c>
    </row>
    <row r="793" spans="5:10" ht="15" customHeight="1" x14ac:dyDescent="0.25">
      <c r="E793" s="32" t="s">
        <v>41</v>
      </c>
      <c r="F793" s="43" t="s">
        <v>232</v>
      </c>
      <c r="G793" s="54">
        <v>11</v>
      </c>
      <c r="H793" s="30">
        <v>2013</v>
      </c>
      <c r="I793" s="54">
        <v>8</v>
      </c>
      <c r="J793" s="18">
        <v>1</v>
      </c>
    </row>
    <row r="794" spans="5:10" ht="15" customHeight="1" x14ac:dyDescent="0.25">
      <c r="E794" s="32" t="s">
        <v>204</v>
      </c>
      <c r="F794" s="43" t="s">
        <v>232</v>
      </c>
      <c r="G794" s="54">
        <v>12</v>
      </c>
      <c r="H794" s="30">
        <v>2013</v>
      </c>
      <c r="I794" s="54">
        <v>8</v>
      </c>
      <c r="J794" s="18">
        <v>1</v>
      </c>
    </row>
    <row r="795" spans="5:10" ht="15" customHeight="1" x14ac:dyDescent="0.25">
      <c r="E795" s="32" t="s">
        <v>221</v>
      </c>
      <c r="F795" s="43" t="s">
        <v>234</v>
      </c>
      <c r="G795" s="54">
        <v>13</v>
      </c>
      <c r="H795" s="30">
        <v>2013</v>
      </c>
      <c r="I795" s="54">
        <v>8</v>
      </c>
      <c r="J795" s="18">
        <v>1</v>
      </c>
    </row>
    <row r="796" spans="5:10" ht="15" customHeight="1" x14ac:dyDescent="0.25">
      <c r="E796" s="32" t="s">
        <v>258</v>
      </c>
      <c r="F796" s="43" t="s">
        <v>238</v>
      </c>
      <c r="G796" s="54">
        <v>14</v>
      </c>
      <c r="H796" s="30">
        <v>2013</v>
      </c>
      <c r="I796" s="54">
        <v>8</v>
      </c>
      <c r="J796" s="18">
        <v>1</v>
      </c>
    </row>
    <row r="797" spans="5:10" ht="15" customHeight="1" x14ac:dyDescent="0.25">
      <c r="E797" s="32" t="s">
        <v>244</v>
      </c>
      <c r="F797" s="43" t="s">
        <v>235</v>
      </c>
      <c r="G797" s="54">
        <v>15</v>
      </c>
      <c r="H797" s="30">
        <v>2013</v>
      </c>
      <c r="I797" s="54">
        <v>8</v>
      </c>
      <c r="J797" s="18">
        <v>1</v>
      </c>
    </row>
    <row r="798" spans="5:10" ht="15" customHeight="1" x14ac:dyDescent="0.25">
      <c r="E798" s="32" t="s">
        <v>215</v>
      </c>
      <c r="F798" s="43" t="s">
        <v>237</v>
      </c>
      <c r="G798" s="54">
        <v>16</v>
      </c>
      <c r="H798" s="30">
        <v>2013</v>
      </c>
      <c r="I798" s="54">
        <v>8</v>
      </c>
      <c r="J798" s="18">
        <v>1</v>
      </c>
    </row>
    <row r="799" spans="5:10" ht="15" customHeight="1" x14ac:dyDescent="0.25">
      <c r="E799" s="32" t="s">
        <v>259</v>
      </c>
      <c r="F799" s="43" t="s">
        <v>232</v>
      </c>
      <c r="G799" s="54">
        <v>17</v>
      </c>
      <c r="H799" s="30">
        <v>2013</v>
      </c>
      <c r="I799" s="54">
        <v>8</v>
      </c>
      <c r="J799" s="18">
        <v>1</v>
      </c>
    </row>
    <row r="800" spans="5:10" ht="15" customHeight="1" x14ac:dyDescent="0.25">
      <c r="E800" s="32" t="s">
        <v>225</v>
      </c>
      <c r="F800" s="43" t="s">
        <v>238</v>
      </c>
      <c r="G800" s="54">
        <v>18</v>
      </c>
      <c r="H800" s="30">
        <v>2013</v>
      </c>
      <c r="I800" s="54">
        <v>8</v>
      </c>
      <c r="J800" s="18">
        <v>1</v>
      </c>
    </row>
    <row r="801" spans="1:10" ht="15" customHeight="1" x14ac:dyDescent="0.25">
      <c r="E801" s="32" t="s">
        <v>194</v>
      </c>
      <c r="F801" s="43" t="s">
        <v>241</v>
      </c>
      <c r="G801" s="54">
        <v>19</v>
      </c>
      <c r="H801" s="30">
        <v>2013</v>
      </c>
      <c r="I801" s="54">
        <v>8</v>
      </c>
      <c r="J801" s="18">
        <v>1</v>
      </c>
    </row>
    <row r="802" spans="1:10" ht="15" customHeight="1" x14ac:dyDescent="0.25">
      <c r="E802" s="32" t="s">
        <v>260</v>
      </c>
      <c r="F802" s="43" t="s">
        <v>235</v>
      </c>
      <c r="G802" s="54">
        <v>20</v>
      </c>
      <c r="H802" s="30">
        <v>2013</v>
      </c>
      <c r="I802" s="54">
        <v>8</v>
      </c>
      <c r="J802" s="18">
        <v>1</v>
      </c>
    </row>
    <row r="803" spans="1:10" ht="15" customHeight="1" x14ac:dyDescent="0.25">
      <c r="E803" s="32" t="s">
        <v>109</v>
      </c>
      <c r="F803" s="43" t="s">
        <v>234</v>
      </c>
      <c r="G803" s="54">
        <v>21</v>
      </c>
      <c r="H803" s="30">
        <v>2013</v>
      </c>
      <c r="I803" s="54">
        <v>8</v>
      </c>
      <c r="J803" s="18">
        <v>1</v>
      </c>
    </row>
    <row r="804" spans="1:10" ht="15" customHeight="1" x14ac:dyDescent="0.25">
      <c r="E804" s="32" t="s">
        <v>117</v>
      </c>
      <c r="F804" s="43" t="s">
        <v>236</v>
      </c>
      <c r="G804" s="54">
        <v>22</v>
      </c>
      <c r="H804" s="30">
        <v>2013</v>
      </c>
      <c r="I804" s="54">
        <v>8</v>
      </c>
      <c r="J804" s="18">
        <v>1</v>
      </c>
    </row>
    <row r="805" spans="1:10" ht="15" customHeight="1" thickBot="1" x14ac:dyDescent="0.3">
      <c r="E805" s="33" t="s">
        <v>253</v>
      </c>
      <c r="F805" s="44" t="s">
        <v>236</v>
      </c>
      <c r="G805" s="55">
        <v>23</v>
      </c>
      <c r="H805" s="34">
        <v>2013</v>
      </c>
      <c r="I805" s="55">
        <v>8</v>
      </c>
      <c r="J805" s="36">
        <v>1</v>
      </c>
    </row>
    <row r="806" spans="1:10" ht="15" customHeight="1" thickTop="1" thickBot="1" x14ac:dyDescent="0.3">
      <c r="A806" s="3" t="s">
        <v>256</v>
      </c>
      <c r="C806" s="6" t="s">
        <v>34</v>
      </c>
      <c r="E806" s="301" t="s">
        <v>117</v>
      </c>
      <c r="F806" s="40" t="s">
        <v>236</v>
      </c>
      <c r="G806" s="53">
        <v>1</v>
      </c>
      <c r="H806" s="41">
        <v>2013</v>
      </c>
      <c r="I806" s="41">
        <v>9</v>
      </c>
      <c r="J806" s="42">
        <v>16</v>
      </c>
    </row>
    <row r="807" spans="1:10" ht="15" customHeight="1" thickTop="1" x14ac:dyDescent="0.25">
      <c r="E807" s="302" t="s">
        <v>166</v>
      </c>
      <c r="F807" s="43" t="s">
        <v>237</v>
      </c>
      <c r="G807" s="54">
        <v>2</v>
      </c>
      <c r="H807" s="30">
        <v>2013</v>
      </c>
      <c r="I807" s="30">
        <v>9</v>
      </c>
      <c r="J807" s="18">
        <v>8</v>
      </c>
    </row>
    <row r="808" spans="1:10" ht="15" customHeight="1" x14ac:dyDescent="0.25">
      <c r="E808" s="303" t="s">
        <v>183</v>
      </c>
      <c r="F808" s="43" t="s">
        <v>233</v>
      </c>
      <c r="G808" s="54">
        <v>3</v>
      </c>
      <c r="H808" s="30">
        <v>2013</v>
      </c>
      <c r="I808" s="30">
        <v>9</v>
      </c>
      <c r="J808" s="18">
        <v>4</v>
      </c>
    </row>
    <row r="809" spans="1:10" ht="15" customHeight="1" x14ac:dyDescent="0.25">
      <c r="E809" s="303" t="s">
        <v>170</v>
      </c>
      <c r="F809" s="43" t="s">
        <v>261</v>
      </c>
      <c r="G809" s="54">
        <v>4</v>
      </c>
      <c r="H809" s="30">
        <v>2013</v>
      </c>
      <c r="I809" s="30">
        <v>9</v>
      </c>
      <c r="J809" s="18">
        <v>4</v>
      </c>
    </row>
    <row r="810" spans="1:10" ht="15" customHeight="1" x14ac:dyDescent="0.25">
      <c r="E810" s="32" t="s">
        <v>41</v>
      </c>
      <c r="F810" s="43" t="s">
        <v>232</v>
      </c>
      <c r="G810" s="54">
        <v>5</v>
      </c>
      <c r="H810" s="30">
        <v>2013</v>
      </c>
      <c r="I810" s="30">
        <v>9</v>
      </c>
      <c r="J810" s="18">
        <v>2</v>
      </c>
    </row>
    <row r="811" spans="1:10" ht="15" customHeight="1" x14ac:dyDescent="0.25">
      <c r="E811" s="32" t="s">
        <v>176</v>
      </c>
      <c r="F811" s="43" t="s">
        <v>234</v>
      </c>
      <c r="G811" s="54">
        <v>6</v>
      </c>
      <c r="H811" s="30">
        <v>2013</v>
      </c>
      <c r="I811" s="30">
        <v>9</v>
      </c>
      <c r="J811" s="18">
        <v>2</v>
      </c>
    </row>
    <row r="812" spans="1:10" ht="15" customHeight="1" x14ac:dyDescent="0.25">
      <c r="E812" s="32" t="s">
        <v>199</v>
      </c>
      <c r="F812" s="43" t="s">
        <v>237</v>
      </c>
      <c r="G812" s="54">
        <v>7</v>
      </c>
      <c r="H812" s="30">
        <v>2013</v>
      </c>
      <c r="I812" s="30">
        <v>9</v>
      </c>
      <c r="J812" s="18">
        <v>2</v>
      </c>
    </row>
    <row r="813" spans="1:10" ht="15" customHeight="1" x14ac:dyDescent="0.25">
      <c r="E813" s="32" t="s">
        <v>187</v>
      </c>
      <c r="F813" s="43" t="s">
        <v>241</v>
      </c>
      <c r="G813" s="54">
        <v>8</v>
      </c>
      <c r="H813" s="30">
        <v>2013</v>
      </c>
      <c r="I813" s="30">
        <v>9</v>
      </c>
      <c r="J813" s="18">
        <v>2</v>
      </c>
    </row>
    <row r="814" spans="1:10" ht="15" customHeight="1" x14ac:dyDescent="0.25">
      <c r="E814" s="32" t="s">
        <v>213</v>
      </c>
      <c r="F814" s="43" t="s">
        <v>235</v>
      </c>
      <c r="G814" s="54">
        <v>9</v>
      </c>
      <c r="H814" s="30">
        <v>2013</v>
      </c>
      <c r="I814" s="30">
        <v>9</v>
      </c>
      <c r="J814" s="18">
        <v>1</v>
      </c>
    </row>
    <row r="815" spans="1:10" ht="15" customHeight="1" x14ac:dyDescent="0.25">
      <c r="E815" s="32" t="s">
        <v>71</v>
      </c>
      <c r="F815" s="43" t="s">
        <v>246</v>
      </c>
      <c r="G815" s="54">
        <v>10</v>
      </c>
      <c r="H815" s="30">
        <v>2013</v>
      </c>
      <c r="I815" s="30">
        <v>9</v>
      </c>
      <c r="J815" s="18">
        <v>1</v>
      </c>
    </row>
    <row r="816" spans="1:10" ht="15" customHeight="1" x14ac:dyDescent="0.25">
      <c r="E816" s="32" t="s">
        <v>204</v>
      </c>
      <c r="F816" s="43" t="s">
        <v>232</v>
      </c>
      <c r="G816" s="54">
        <v>11</v>
      </c>
      <c r="H816" s="30">
        <v>2013</v>
      </c>
      <c r="I816" s="30">
        <v>9</v>
      </c>
      <c r="J816" s="18">
        <v>1</v>
      </c>
    </row>
    <row r="817" spans="1:10" ht="15" customHeight="1" x14ac:dyDescent="0.25">
      <c r="E817" s="32" t="s">
        <v>259</v>
      </c>
      <c r="F817" s="43" t="s">
        <v>232</v>
      </c>
      <c r="G817" s="54">
        <v>12</v>
      </c>
      <c r="H817" s="30">
        <v>2013</v>
      </c>
      <c r="I817" s="30">
        <v>9</v>
      </c>
      <c r="J817" s="18">
        <v>1</v>
      </c>
    </row>
    <row r="818" spans="1:10" ht="15" customHeight="1" x14ac:dyDescent="0.25">
      <c r="E818" s="32" t="s">
        <v>219</v>
      </c>
      <c r="F818" s="43" t="s">
        <v>242</v>
      </c>
      <c r="G818" s="54">
        <v>13</v>
      </c>
      <c r="H818" s="30">
        <v>2013</v>
      </c>
      <c r="I818" s="30">
        <v>9</v>
      </c>
      <c r="J818" s="18">
        <v>1</v>
      </c>
    </row>
    <row r="819" spans="1:10" ht="15" customHeight="1" x14ac:dyDescent="0.25">
      <c r="E819" s="32" t="s">
        <v>262</v>
      </c>
      <c r="F819" s="43" t="s">
        <v>232</v>
      </c>
      <c r="G819" s="54">
        <v>14</v>
      </c>
      <c r="H819" s="30">
        <v>2013</v>
      </c>
      <c r="I819" s="30">
        <v>9</v>
      </c>
      <c r="J819" s="18">
        <v>1</v>
      </c>
    </row>
    <row r="820" spans="1:10" ht="15" customHeight="1" x14ac:dyDescent="0.25">
      <c r="E820" s="32" t="s">
        <v>248</v>
      </c>
      <c r="F820" s="43" t="s">
        <v>249</v>
      </c>
      <c r="G820" s="54">
        <v>15</v>
      </c>
      <c r="H820" s="30">
        <v>2013</v>
      </c>
      <c r="I820" s="30">
        <v>9</v>
      </c>
      <c r="J820" s="18">
        <v>1</v>
      </c>
    </row>
    <row r="821" spans="1:10" ht="15" customHeight="1" x14ac:dyDescent="0.25">
      <c r="E821" s="32" t="s">
        <v>215</v>
      </c>
      <c r="F821" s="43" t="s">
        <v>237</v>
      </c>
      <c r="G821" s="54">
        <v>16</v>
      </c>
      <c r="H821" s="30">
        <v>2013</v>
      </c>
      <c r="I821" s="30">
        <v>9</v>
      </c>
      <c r="J821" s="18">
        <v>1</v>
      </c>
    </row>
    <row r="822" spans="1:10" ht="15" customHeight="1" x14ac:dyDescent="0.25">
      <c r="E822" s="32" t="s">
        <v>133</v>
      </c>
      <c r="F822" s="43" t="s">
        <v>238</v>
      </c>
      <c r="G822" s="54">
        <v>17</v>
      </c>
      <c r="H822" s="30">
        <v>2013</v>
      </c>
      <c r="I822" s="30">
        <v>9</v>
      </c>
      <c r="J822" s="18">
        <v>1</v>
      </c>
    </row>
    <row r="823" spans="1:10" ht="15" customHeight="1" x14ac:dyDescent="0.25">
      <c r="E823" s="32" t="s">
        <v>263</v>
      </c>
      <c r="F823" s="43" t="s">
        <v>237</v>
      </c>
      <c r="G823" s="54">
        <v>18</v>
      </c>
      <c r="H823" s="30">
        <v>2013</v>
      </c>
      <c r="I823" s="30">
        <v>9</v>
      </c>
      <c r="J823" s="18">
        <v>1</v>
      </c>
    </row>
    <row r="824" spans="1:10" ht="15" customHeight="1" x14ac:dyDescent="0.25">
      <c r="E824" s="32" t="s">
        <v>253</v>
      </c>
      <c r="F824" s="43" t="s">
        <v>236</v>
      </c>
      <c r="G824" s="54">
        <v>19</v>
      </c>
      <c r="H824" s="30">
        <v>2013</v>
      </c>
      <c r="I824" s="30">
        <v>9</v>
      </c>
      <c r="J824" s="18">
        <v>1</v>
      </c>
    </row>
    <row r="825" spans="1:10" ht="15" customHeight="1" x14ac:dyDescent="0.25">
      <c r="E825" s="32" t="s">
        <v>264</v>
      </c>
      <c r="F825" s="43" t="s">
        <v>237</v>
      </c>
      <c r="G825" s="54">
        <v>20</v>
      </c>
      <c r="H825" s="30">
        <v>2013</v>
      </c>
      <c r="I825" s="30">
        <v>9</v>
      </c>
      <c r="J825" s="18">
        <v>1</v>
      </c>
    </row>
    <row r="826" spans="1:10" ht="15" customHeight="1" x14ac:dyDescent="0.25">
      <c r="E826" s="32" t="s">
        <v>254</v>
      </c>
      <c r="F826" s="43" t="s">
        <v>255</v>
      </c>
      <c r="G826" s="54">
        <v>21</v>
      </c>
      <c r="H826" s="30">
        <v>2013</v>
      </c>
      <c r="I826" s="30">
        <v>9</v>
      </c>
      <c r="J826" s="18">
        <v>1</v>
      </c>
    </row>
    <row r="827" spans="1:10" ht="15" customHeight="1" thickBot="1" x14ac:dyDescent="0.3">
      <c r="E827" s="33" t="s">
        <v>265</v>
      </c>
      <c r="F827" s="44" t="s">
        <v>240</v>
      </c>
      <c r="G827" s="55">
        <v>22</v>
      </c>
      <c r="H827" s="34">
        <v>2013</v>
      </c>
      <c r="I827" s="34">
        <v>9</v>
      </c>
      <c r="J827" s="36">
        <v>1</v>
      </c>
    </row>
    <row r="828" spans="1:10" ht="15" customHeight="1" thickTop="1" thickBot="1" x14ac:dyDescent="0.3">
      <c r="A828" s="3" t="s">
        <v>256</v>
      </c>
      <c r="C828" s="6" t="s">
        <v>216</v>
      </c>
      <c r="E828" s="301" t="s">
        <v>187</v>
      </c>
      <c r="F828" s="40" t="s">
        <v>241</v>
      </c>
      <c r="G828" s="53">
        <v>1</v>
      </c>
      <c r="H828" s="41">
        <v>2013</v>
      </c>
      <c r="I828" s="41">
        <v>10</v>
      </c>
      <c r="J828" s="42">
        <v>16</v>
      </c>
    </row>
    <row r="829" spans="1:10" ht="15" customHeight="1" thickTop="1" x14ac:dyDescent="0.25">
      <c r="E829" s="302" t="s">
        <v>183</v>
      </c>
      <c r="F829" s="43" t="s">
        <v>233</v>
      </c>
      <c r="G829" s="54">
        <v>2</v>
      </c>
      <c r="H829" s="30">
        <v>2013</v>
      </c>
      <c r="I829" s="30">
        <v>10</v>
      </c>
      <c r="J829" s="18">
        <v>8</v>
      </c>
    </row>
    <row r="830" spans="1:10" ht="15" customHeight="1" x14ac:dyDescent="0.25">
      <c r="E830" s="303" t="s">
        <v>120</v>
      </c>
      <c r="F830" s="43" t="s">
        <v>232</v>
      </c>
      <c r="G830" s="54">
        <v>3</v>
      </c>
      <c r="H830" s="30">
        <v>2013</v>
      </c>
      <c r="I830" s="30">
        <v>10</v>
      </c>
      <c r="J830" s="18">
        <v>4</v>
      </c>
    </row>
    <row r="831" spans="1:10" ht="15" customHeight="1" x14ac:dyDescent="0.25">
      <c r="E831" s="303" t="s">
        <v>219</v>
      </c>
      <c r="F831" s="43" t="s">
        <v>242</v>
      </c>
      <c r="G831" s="54">
        <v>4</v>
      </c>
      <c r="H831" s="30">
        <v>2013</v>
      </c>
      <c r="I831" s="30">
        <v>10</v>
      </c>
      <c r="J831" s="18">
        <v>4</v>
      </c>
    </row>
    <row r="832" spans="1:10" ht="15" customHeight="1" x14ac:dyDescent="0.25">
      <c r="E832" s="32" t="s">
        <v>142</v>
      </c>
      <c r="F832" s="43" t="s">
        <v>234</v>
      </c>
      <c r="G832" s="54">
        <v>5</v>
      </c>
      <c r="H832" s="30">
        <v>2013</v>
      </c>
      <c r="I832" s="30">
        <v>10</v>
      </c>
      <c r="J832" s="18">
        <v>2</v>
      </c>
    </row>
    <row r="833" spans="5:10" ht="15" customHeight="1" x14ac:dyDescent="0.25">
      <c r="E833" s="32" t="s">
        <v>264</v>
      </c>
      <c r="F833" s="43" t="s">
        <v>266</v>
      </c>
      <c r="G833" s="54">
        <v>6</v>
      </c>
      <c r="H833" s="30">
        <v>2013</v>
      </c>
      <c r="I833" s="30">
        <v>10</v>
      </c>
      <c r="J833" s="18">
        <v>2</v>
      </c>
    </row>
    <row r="834" spans="5:10" ht="15" customHeight="1" x14ac:dyDescent="0.25">
      <c r="E834" s="32" t="s">
        <v>213</v>
      </c>
      <c r="F834" s="43" t="s">
        <v>235</v>
      </c>
      <c r="G834" s="54">
        <v>7</v>
      </c>
      <c r="H834" s="30">
        <v>2013</v>
      </c>
      <c r="I834" s="30">
        <v>10</v>
      </c>
      <c r="J834" s="18">
        <v>2</v>
      </c>
    </row>
    <row r="835" spans="5:10" ht="15" customHeight="1" x14ac:dyDescent="0.25">
      <c r="E835" s="32" t="s">
        <v>133</v>
      </c>
      <c r="F835" s="43" t="s">
        <v>238</v>
      </c>
      <c r="G835" s="54">
        <v>8</v>
      </c>
      <c r="H835" s="30">
        <v>2013</v>
      </c>
      <c r="I835" s="30">
        <v>10</v>
      </c>
      <c r="J835" s="18">
        <v>2</v>
      </c>
    </row>
    <row r="836" spans="5:10" ht="15" customHeight="1" x14ac:dyDescent="0.25">
      <c r="E836" s="32" t="s">
        <v>176</v>
      </c>
      <c r="F836" s="43" t="s">
        <v>234</v>
      </c>
      <c r="G836" s="54">
        <v>9</v>
      </c>
      <c r="H836" s="30">
        <v>2013</v>
      </c>
      <c r="I836" s="30">
        <v>10</v>
      </c>
      <c r="J836" s="18">
        <v>1</v>
      </c>
    </row>
    <row r="837" spans="5:10" ht="15" customHeight="1" x14ac:dyDescent="0.25">
      <c r="E837" s="32" t="s">
        <v>109</v>
      </c>
      <c r="F837" s="43" t="s">
        <v>234</v>
      </c>
      <c r="G837" s="54">
        <v>10</v>
      </c>
      <c r="H837" s="30">
        <v>2013</v>
      </c>
      <c r="I837" s="30">
        <v>10</v>
      </c>
      <c r="J837" s="18">
        <v>1</v>
      </c>
    </row>
    <row r="838" spans="5:10" ht="15" customHeight="1" x14ac:dyDescent="0.25">
      <c r="E838" s="32" t="s">
        <v>200</v>
      </c>
      <c r="F838" s="43" t="s">
        <v>241</v>
      </c>
      <c r="G838" s="54">
        <v>11</v>
      </c>
      <c r="H838" s="30">
        <v>2013</v>
      </c>
      <c r="I838" s="30">
        <v>10</v>
      </c>
      <c r="J838" s="18">
        <v>1</v>
      </c>
    </row>
    <row r="839" spans="5:10" ht="15" customHeight="1" x14ac:dyDescent="0.25">
      <c r="E839" s="32" t="s">
        <v>204</v>
      </c>
      <c r="F839" s="43" t="s">
        <v>232</v>
      </c>
      <c r="G839" s="54">
        <v>12</v>
      </c>
      <c r="H839" s="30">
        <v>2013</v>
      </c>
      <c r="I839" s="30">
        <v>10</v>
      </c>
      <c r="J839" s="18">
        <v>1</v>
      </c>
    </row>
    <row r="840" spans="5:10" ht="15" customHeight="1" x14ac:dyDescent="0.25">
      <c r="E840" s="32" t="s">
        <v>215</v>
      </c>
      <c r="F840" s="43" t="s">
        <v>237</v>
      </c>
      <c r="G840" s="54">
        <v>13</v>
      </c>
      <c r="H840" s="30">
        <v>2013</v>
      </c>
      <c r="I840" s="30">
        <v>10</v>
      </c>
      <c r="J840" s="18">
        <v>1</v>
      </c>
    </row>
    <row r="841" spans="5:10" ht="15" customHeight="1" x14ac:dyDescent="0.25">
      <c r="E841" s="32" t="s">
        <v>188</v>
      </c>
      <c r="F841" s="43" t="s">
        <v>237</v>
      </c>
      <c r="G841" s="54">
        <v>14</v>
      </c>
      <c r="H841" s="30">
        <v>2013</v>
      </c>
      <c r="I841" s="30">
        <v>10</v>
      </c>
      <c r="J841" s="18">
        <v>1</v>
      </c>
    </row>
    <row r="842" spans="5:10" ht="15" customHeight="1" x14ac:dyDescent="0.25">
      <c r="E842" s="32" t="s">
        <v>41</v>
      </c>
      <c r="F842" s="43" t="s">
        <v>232</v>
      </c>
      <c r="G842" s="54">
        <v>15</v>
      </c>
      <c r="H842" s="30">
        <v>2013</v>
      </c>
      <c r="I842" s="30">
        <v>10</v>
      </c>
      <c r="J842" s="18">
        <v>1</v>
      </c>
    </row>
    <row r="843" spans="5:10" ht="15" customHeight="1" x14ac:dyDescent="0.25">
      <c r="E843" s="32" t="s">
        <v>248</v>
      </c>
      <c r="F843" s="43" t="s">
        <v>249</v>
      </c>
      <c r="G843" s="54">
        <v>16</v>
      </c>
      <c r="H843" s="30">
        <v>2013</v>
      </c>
      <c r="I843" s="30">
        <v>10</v>
      </c>
      <c r="J843" s="18">
        <v>1</v>
      </c>
    </row>
    <row r="844" spans="5:10" ht="15" customHeight="1" x14ac:dyDescent="0.25">
      <c r="E844" s="32" t="s">
        <v>166</v>
      </c>
      <c r="F844" s="43" t="s">
        <v>232</v>
      </c>
      <c r="G844" s="54">
        <v>17</v>
      </c>
      <c r="H844" s="30">
        <v>2013</v>
      </c>
      <c r="I844" s="30">
        <v>10</v>
      </c>
      <c r="J844" s="18">
        <v>1</v>
      </c>
    </row>
    <row r="845" spans="5:10" ht="15" customHeight="1" x14ac:dyDescent="0.25">
      <c r="E845" s="32" t="s">
        <v>262</v>
      </c>
      <c r="F845" s="43" t="s">
        <v>232</v>
      </c>
      <c r="G845" s="54">
        <v>18</v>
      </c>
      <c r="H845" s="30">
        <v>2013</v>
      </c>
      <c r="I845" s="30">
        <v>10</v>
      </c>
      <c r="J845" s="18">
        <v>1</v>
      </c>
    </row>
    <row r="846" spans="5:10" ht="15" customHeight="1" x14ac:dyDescent="0.25">
      <c r="E846" s="32" t="s">
        <v>199</v>
      </c>
      <c r="F846" s="43" t="s">
        <v>266</v>
      </c>
      <c r="G846" s="54">
        <v>19</v>
      </c>
      <c r="H846" s="30">
        <v>2013</v>
      </c>
      <c r="I846" s="30">
        <v>10</v>
      </c>
      <c r="J846" s="18">
        <v>1</v>
      </c>
    </row>
    <row r="847" spans="5:10" ht="15" customHeight="1" x14ac:dyDescent="0.25">
      <c r="E847" s="32" t="s">
        <v>221</v>
      </c>
      <c r="F847" s="43" t="s">
        <v>234</v>
      </c>
      <c r="G847" s="54">
        <v>20</v>
      </c>
      <c r="H847" s="30">
        <v>2013</v>
      </c>
      <c r="I847" s="30">
        <v>10</v>
      </c>
      <c r="J847" s="18">
        <v>1</v>
      </c>
    </row>
    <row r="848" spans="5:10" ht="15" customHeight="1" x14ac:dyDescent="0.25">
      <c r="E848" s="32" t="s">
        <v>193</v>
      </c>
      <c r="F848" s="43" t="s">
        <v>232</v>
      </c>
      <c r="G848" s="54">
        <v>21</v>
      </c>
      <c r="H848" s="30">
        <v>2013</v>
      </c>
      <c r="I848" s="30">
        <v>10</v>
      </c>
      <c r="J848" s="18">
        <v>1</v>
      </c>
    </row>
    <row r="849" spans="1:10" ht="15" customHeight="1" x14ac:dyDescent="0.25">
      <c r="E849" s="32" t="s">
        <v>71</v>
      </c>
      <c r="F849" s="43" t="s">
        <v>246</v>
      </c>
      <c r="G849" s="54">
        <v>22</v>
      </c>
      <c r="H849" s="30">
        <v>2013</v>
      </c>
      <c r="I849" s="30">
        <v>10</v>
      </c>
      <c r="J849" s="18">
        <v>1</v>
      </c>
    </row>
    <row r="850" spans="1:10" ht="15" customHeight="1" thickBot="1" x14ac:dyDescent="0.3">
      <c r="E850" s="33" t="s">
        <v>99</v>
      </c>
      <c r="F850" s="44" t="s">
        <v>267</v>
      </c>
      <c r="G850" s="55">
        <v>23</v>
      </c>
      <c r="H850" s="34">
        <v>2013</v>
      </c>
      <c r="I850" s="34">
        <v>10</v>
      </c>
      <c r="J850" s="36">
        <v>1</v>
      </c>
    </row>
    <row r="851" spans="1:10" ht="15" customHeight="1" thickTop="1" thickBot="1" x14ac:dyDescent="0.3">
      <c r="A851" s="3" t="s">
        <v>256</v>
      </c>
      <c r="C851" s="8" t="s">
        <v>61</v>
      </c>
      <c r="E851" s="301" t="s">
        <v>120</v>
      </c>
      <c r="F851" s="40" t="s">
        <v>232</v>
      </c>
      <c r="G851" s="53">
        <v>1</v>
      </c>
      <c r="H851" s="41">
        <v>2013</v>
      </c>
      <c r="I851" s="41">
        <v>14</v>
      </c>
      <c r="J851" s="42">
        <v>16</v>
      </c>
    </row>
    <row r="852" spans="1:10" ht="15" customHeight="1" thickTop="1" x14ac:dyDescent="0.25">
      <c r="E852" s="302" t="s">
        <v>183</v>
      </c>
      <c r="F852" s="43" t="s">
        <v>233</v>
      </c>
      <c r="G852" s="54">
        <v>2</v>
      </c>
      <c r="H852" s="30">
        <v>2013</v>
      </c>
      <c r="I852" s="30">
        <v>14</v>
      </c>
      <c r="J852" s="18">
        <v>8</v>
      </c>
    </row>
    <row r="853" spans="1:10" ht="15" customHeight="1" x14ac:dyDescent="0.25">
      <c r="E853" s="303" t="s">
        <v>142</v>
      </c>
      <c r="F853" s="43" t="s">
        <v>234</v>
      </c>
      <c r="G853" s="54">
        <v>3</v>
      </c>
      <c r="H853" s="30">
        <v>2013</v>
      </c>
      <c r="I853" s="30">
        <v>14</v>
      </c>
      <c r="J853" s="18">
        <v>4</v>
      </c>
    </row>
    <row r="854" spans="1:10" ht="15" customHeight="1" x14ac:dyDescent="0.25">
      <c r="E854" s="303" t="s">
        <v>227</v>
      </c>
      <c r="F854" s="43" t="s">
        <v>235</v>
      </c>
      <c r="G854" s="54">
        <v>4</v>
      </c>
      <c r="H854" s="30">
        <v>2013</v>
      </c>
      <c r="I854" s="30">
        <v>14</v>
      </c>
      <c r="J854" s="18">
        <v>4</v>
      </c>
    </row>
    <row r="855" spans="1:10" ht="15" customHeight="1" x14ac:dyDescent="0.25">
      <c r="E855" s="32" t="s">
        <v>41</v>
      </c>
      <c r="F855" s="43" t="s">
        <v>232</v>
      </c>
      <c r="G855" s="54">
        <v>5</v>
      </c>
      <c r="H855" s="30">
        <v>2013</v>
      </c>
      <c r="I855" s="30">
        <v>14</v>
      </c>
      <c r="J855" s="18">
        <v>2</v>
      </c>
    </row>
    <row r="856" spans="1:10" ht="15" customHeight="1" x14ac:dyDescent="0.25">
      <c r="E856" s="32" t="s">
        <v>133</v>
      </c>
      <c r="F856" s="43" t="s">
        <v>238</v>
      </c>
      <c r="G856" s="54">
        <v>6</v>
      </c>
      <c r="H856" s="30">
        <v>2013</v>
      </c>
      <c r="I856" s="30">
        <v>14</v>
      </c>
      <c r="J856" s="18">
        <v>2</v>
      </c>
    </row>
    <row r="857" spans="1:10" ht="15" customHeight="1" x14ac:dyDescent="0.25">
      <c r="E857" s="32" t="s">
        <v>202</v>
      </c>
      <c r="F857" s="43" t="s">
        <v>237</v>
      </c>
      <c r="G857" s="54">
        <v>7</v>
      </c>
      <c r="H857" s="30">
        <v>2013</v>
      </c>
      <c r="I857" s="30">
        <v>14</v>
      </c>
      <c r="J857" s="18">
        <v>2</v>
      </c>
    </row>
    <row r="858" spans="1:10" ht="15" customHeight="1" x14ac:dyDescent="0.25">
      <c r="E858" s="32" t="s">
        <v>188</v>
      </c>
      <c r="F858" s="43" t="s">
        <v>268</v>
      </c>
      <c r="G858" s="54">
        <v>8</v>
      </c>
      <c r="H858" s="30">
        <v>2013</v>
      </c>
      <c r="I858" s="30">
        <v>14</v>
      </c>
      <c r="J858" s="18">
        <v>2</v>
      </c>
    </row>
    <row r="859" spans="1:10" ht="15" customHeight="1" x14ac:dyDescent="0.25">
      <c r="E859" s="32" t="s">
        <v>204</v>
      </c>
      <c r="F859" s="43" t="s">
        <v>232</v>
      </c>
      <c r="G859" s="54">
        <v>9</v>
      </c>
      <c r="H859" s="30">
        <v>2013</v>
      </c>
      <c r="I859" s="30">
        <v>14</v>
      </c>
      <c r="J859" s="18">
        <v>1</v>
      </c>
    </row>
    <row r="860" spans="1:10" ht="15" customHeight="1" x14ac:dyDescent="0.25">
      <c r="E860" s="32" t="s">
        <v>187</v>
      </c>
      <c r="F860" s="43" t="s">
        <v>241</v>
      </c>
      <c r="G860" s="54">
        <v>10</v>
      </c>
      <c r="H860" s="30">
        <v>2013</v>
      </c>
      <c r="I860" s="30">
        <v>14</v>
      </c>
      <c r="J860" s="18">
        <v>1</v>
      </c>
    </row>
    <row r="861" spans="1:10" ht="15" customHeight="1" x14ac:dyDescent="0.25">
      <c r="E861" s="32" t="s">
        <v>213</v>
      </c>
      <c r="F861" s="43" t="s">
        <v>235</v>
      </c>
      <c r="G861" s="54">
        <v>11</v>
      </c>
      <c r="H861" s="30">
        <v>2013</v>
      </c>
      <c r="I861" s="30">
        <v>14</v>
      </c>
      <c r="J861" s="18">
        <v>1</v>
      </c>
    </row>
    <row r="862" spans="1:10" ht="15" customHeight="1" thickBot="1" x14ac:dyDescent="0.3">
      <c r="E862" s="33" t="s">
        <v>200</v>
      </c>
      <c r="F862" s="44" t="s">
        <v>241</v>
      </c>
      <c r="G862" s="55">
        <v>12</v>
      </c>
      <c r="H862" s="34">
        <v>2013</v>
      </c>
      <c r="I862" s="34">
        <v>14</v>
      </c>
      <c r="J862" s="36">
        <v>1</v>
      </c>
    </row>
    <row r="863" spans="1:10" ht="15" customHeight="1" thickTop="1" thickBot="1" x14ac:dyDescent="0.3">
      <c r="A863" s="3" t="s">
        <v>269</v>
      </c>
      <c r="C863" s="6" t="s">
        <v>8</v>
      </c>
      <c r="E863" s="301" t="s">
        <v>120</v>
      </c>
      <c r="F863" s="38" t="s">
        <v>270</v>
      </c>
      <c r="G863" s="53">
        <v>1</v>
      </c>
      <c r="H863" s="41">
        <v>2014</v>
      </c>
      <c r="I863" s="41">
        <v>8</v>
      </c>
      <c r="J863" s="42">
        <v>16</v>
      </c>
    </row>
    <row r="864" spans="1:10" ht="15" customHeight="1" thickTop="1" x14ac:dyDescent="0.25">
      <c r="A864" s="2"/>
      <c r="E864" s="302" t="s">
        <v>177</v>
      </c>
      <c r="F864" s="31" t="s">
        <v>271</v>
      </c>
      <c r="G864" s="54">
        <v>2</v>
      </c>
      <c r="H864" s="30">
        <v>2014</v>
      </c>
      <c r="I864" s="30">
        <v>8</v>
      </c>
      <c r="J864" s="18">
        <v>8</v>
      </c>
    </row>
    <row r="865" spans="1:10" ht="15" customHeight="1" x14ac:dyDescent="0.25">
      <c r="A865" s="2"/>
      <c r="E865" s="303" t="s">
        <v>183</v>
      </c>
      <c r="F865" s="31" t="s">
        <v>272</v>
      </c>
      <c r="G865" s="54">
        <v>3</v>
      </c>
      <c r="H865" s="30">
        <v>2014</v>
      </c>
      <c r="I865" s="30">
        <v>8</v>
      </c>
      <c r="J865" s="18">
        <v>4</v>
      </c>
    </row>
    <row r="866" spans="1:10" ht="15" customHeight="1" x14ac:dyDescent="0.25">
      <c r="A866" s="2"/>
      <c r="E866" s="303" t="s">
        <v>147</v>
      </c>
      <c r="F866" s="31" t="s">
        <v>271</v>
      </c>
      <c r="G866" s="54">
        <v>4</v>
      </c>
      <c r="H866" s="30">
        <v>2014</v>
      </c>
      <c r="I866" s="30">
        <v>8</v>
      </c>
      <c r="J866" s="18">
        <v>4</v>
      </c>
    </row>
    <row r="867" spans="1:10" ht="15" customHeight="1" x14ac:dyDescent="0.25">
      <c r="A867" s="2"/>
      <c r="E867" s="32" t="s">
        <v>133</v>
      </c>
      <c r="F867" s="31" t="s">
        <v>270</v>
      </c>
      <c r="G867" s="54">
        <v>5</v>
      </c>
      <c r="H867" s="30">
        <v>2014</v>
      </c>
      <c r="I867" s="30">
        <v>8</v>
      </c>
      <c r="J867" s="18">
        <v>2</v>
      </c>
    </row>
    <row r="868" spans="1:10" ht="15" customHeight="1" x14ac:dyDescent="0.25">
      <c r="A868" s="2"/>
      <c r="E868" s="32" t="s">
        <v>142</v>
      </c>
      <c r="F868" s="31" t="s">
        <v>76</v>
      </c>
      <c r="G868" s="54">
        <v>6</v>
      </c>
      <c r="H868" s="30">
        <v>2014</v>
      </c>
      <c r="I868" s="30">
        <v>8</v>
      </c>
      <c r="J868" s="18">
        <v>2</v>
      </c>
    </row>
    <row r="869" spans="1:10" ht="15" customHeight="1" x14ac:dyDescent="0.25">
      <c r="A869" s="2"/>
      <c r="E869" s="32" t="s">
        <v>263</v>
      </c>
      <c r="F869" s="31" t="s">
        <v>132</v>
      </c>
      <c r="G869" s="54">
        <v>7</v>
      </c>
      <c r="H869" s="30">
        <v>2014</v>
      </c>
      <c r="I869" s="30">
        <v>8</v>
      </c>
      <c r="J869" s="18">
        <v>2</v>
      </c>
    </row>
    <row r="870" spans="1:10" ht="15" customHeight="1" x14ac:dyDescent="0.25">
      <c r="A870" s="2"/>
      <c r="E870" s="32" t="s">
        <v>222</v>
      </c>
      <c r="F870" s="31" t="s">
        <v>76</v>
      </c>
      <c r="G870" s="54">
        <v>8</v>
      </c>
      <c r="H870" s="30">
        <v>2014</v>
      </c>
      <c r="I870" s="30">
        <v>8</v>
      </c>
      <c r="J870" s="18">
        <v>2</v>
      </c>
    </row>
    <row r="871" spans="1:10" ht="15" customHeight="1" x14ac:dyDescent="0.25">
      <c r="A871" s="2"/>
      <c r="E871" s="32" t="s">
        <v>153</v>
      </c>
      <c r="F871" s="31" t="s">
        <v>271</v>
      </c>
      <c r="G871" s="54">
        <v>9</v>
      </c>
      <c r="H871" s="30">
        <v>2014</v>
      </c>
      <c r="I871" s="30">
        <v>8</v>
      </c>
      <c r="J871" s="18">
        <v>1</v>
      </c>
    </row>
    <row r="872" spans="1:10" ht="15" customHeight="1" x14ac:dyDescent="0.25">
      <c r="A872" s="2"/>
      <c r="E872" s="32" t="s">
        <v>213</v>
      </c>
      <c r="F872" s="31" t="s">
        <v>273</v>
      </c>
      <c r="G872" s="54">
        <v>10</v>
      </c>
      <c r="H872" s="30">
        <v>2014</v>
      </c>
      <c r="I872" s="30">
        <v>8</v>
      </c>
      <c r="J872" s="18">
        <v>1</v>
      </c>
    </row>
    <row r="873" spans="1:10" ht="15" customHeight="1" x14ac:dyDescent="0.25">
      <c r="A873" s="2"/>
      <c r="E873" s="32" t="s">
        <v>176</v>
      </c>
      <c r="F873" s="31" t="s">
        <v>76</v>
      </c>
      <c r="G873" s="54">
        <v>11</v>
      </c>
      <c r="H873" s="30">
        <v>2014</v>
      </c>
      <c r="I873" s="30">
        <v>8</v>
      </c>
      <c r="J873" s="18">
        <v>1</v>
      </c>
    </row>
    <row r="874" spans="1:10" ht="15" customHeight="1" x14ac:dyDescent="0.25">
      <c r="A874" s="2"/>
      <c r="E874" s="32" t="s">
        <v>225</v>
      </c>
      <c r="F874" s="31" t="s">
        <v>274</v>
      </c>
      <c r="G874" s="54">
        <v>12</v>
      </c>
      <c r="H874" s="30">
        <v>2014</v>
      </c>
      <c r="I874" s="30">
        <v>8</v>
      </c>
      <c r="J874" s="18">
        <v>1</v>
      </c>
    </row>
    <row r="875" spans="1:10" ht="15" customHeight="1" x14ac:dyDescent="0.25">
      <c r="A875" s="2"/>
      <c r="E875" s="32" t="s">
        <v>275</v>
      </c>
      <c r="F875" s="31" t="s">
        <v>270</v>
      </c>
      <c r="G875" s="54">
        <v>13</v>
      </c>
      <c r="H875" s="30">
        <v>2014</v>
      </c>
      <c r="I875" s="30">
        <v>8</v>
      </c>
      <c r="J875" s="18">
        <v>1</v>
      </c>
    </row>
    <row r="876" spans="1:10" ht="15" customHeight="1" x14ac:dyDescent="0.25">
      <c r="A876" s="2"/>
      <c r="E876" s="32" t="s">
        <v>221</v>
      </c>
      <c r="F876" s="31" t="s">
        <v>276</v>
      </c>
      <c r="G876" s="54">
        <v>14</v>
      </c>
      <c r="H876" s="30">
        <v>2014</v>
      </c>
      <c r="I876" s="30">
        <v>8</v>
      </c>
      <c r="J876" s="18">
        <v>1</v>
      </c>
    </row>
    <row r="877" spans="1:10" ht="15" customHeight="1" x14ac:dyDescent="0.25">
      <c r="A877" s="2"/>
      <c r="E877" s="32" t="s">
        <v>277</v>
      </c>
      <c r="F877" s="31" t="s">
        <v>273</v>
      </c>
      <c r="G877" s="54">
        <v>15</v>
      </c>
      <c r="H877" s="30">
        <v>2014</v>
      </c>
      <c r="I877" s="30">
        <v>8</v>
      </c>
      <c r="J877" s="18">
        <v>1</v>
      </c>
    </row>
    <row r="878" spans="1:10" ht="15" customHeight="1" x14ac:dyDescent="0.25">
      <c r="A878" s="2"/>
      <c r="E878" s="32" t="s">
        <v>278</v>
      </c>
      <c r="F878" s="31" t="s">
        <v>132</v>
      </c>
      <c r="G878" s="54">
        <v>16</v>
      </c>
      <c r="H878" s="30">
        <v>2014</v>
      </c>
      <c r="I878" s="30">
        <v>8</v>
      </c>
      <c r="J878" s="18">
        <v>1</v>
      </c>
    </row>
    <row r="879" spans="1:10" ht="15" customHeight="1" x14ac:dyDescent="0.25">
      <c r="A879" s="2"/>
      <c r="E879" s="32" t="s">
        <v>244</v>
      </c>
      <c r="F879" s="31" t="s">
        <v>273</v>
      </c>
      <c r="G879" s="54">
        <v>17</v>
      </c>
      <c r="H879" s="30">
        <v>2014</v>
      </c>
      <c r="I879" s="30">
        <v>8</v>
      </c>
      <c r="J879" s="18">
        <v>1</v>
      </c>
    </row>
    <row r="880" spans="1:10" ht="15" customHeight="1" x14ac:dyDescent="0.25">
      <c r="A880" s="2"/>
      <c r="E880" s="32" t="s">
        <v>279</v>
      </c>
      <c r="F880" s="31" t="s">
        <v>280</v>
      </c>
      <c r="G880" s="54">
        <v>18</v>
      </c>
      <c r="H880" s="30">
        <v>2014</v>
      </c>
      <c r="I880" s="30">
        <v>8</v>
      </c>
      <c r="J880" s="18">
        <v>1</v>
      </c>
    </row>
    <row r="881" spans="1:10" ht="15" customHeight="1" x14ac:dyDescent="0.25">
      <c r="A881" s="2"/>
      <c r="E881" s="32" t="s">
        <v>281</v>
      </c>
      <c r="F881" s="31" t="s">
        <v>270</v>
      </c>
      <c r="G881" s="54">
        <v>19</v>
      </c>
      <c r="H881" s="30">
        <v>2014</v>
      </c>
      <c r="I881" s="30">
        <v>8</v>
      </c>
      <c r="J881" s="18">
        <v>1</v>
      </c>
    </row>
    <row r="882" spans="1:10" ht="15" customHeight="1" x14ac:dyDescent="0.25">
      <c r="A882" s="2"/>
      <c r="E882" s="32" t="s">
        <v>282</v>
      </c>
      <c r="F882" s="31" t="s">
        <v>76</v>
      </c>
      <c r="G882" s="54">
        <v>20</v>
      </c>
      <c r="H882" s="30">
        <v>2014</v>
      </c>
      <c r="I882" s="30">
        <v>8</v>
      </c>
      <c r="J882" s="18">
        <v>1</v>
      </c>
    </row>
    <row r="883" spans="1:10" ht="15" customHeight="1" x14ac:dyDescent="0.25">
      <c r="A883" s="2"/>
      <c r="E883" s="32" t="s">
        <v>283</v>
      </c>
      <c r="F883" s="31" t="s">
        <v>270</v>
      </c>
      <c r="G883" s="54">
        <v>21</v>
      </c>
      <c r="H883" s="30">
        <v>2014</v>
      </c>
      <c r="I883" s="30">
        <v>8</v>
      </c>
      <c r="J883" s="18">
        <v>1</v>
      </c>
    </row>
    <row r="884" spans="1:10" ht="15" customHeight="1" x14ac:dyDescent="0.25">
      <c r="A884" s="2"/>
      <c r="E884" s="32" t="s">
        <v>284</v>
      </c>
      <c r="F884" s="31" t="s">
        <v>276</v>
      </c>
      <c r="G884" s="54">
        <v>22</v>
      </c>
      <c r="H884" s="30">
        <v>2014</v>
      </c>
      <c r="I884" s="30">
        <v>8</v>
      </c>
      <c r="J884" s="18">
        <v>1</v>
      </c>
    </row>
    <row r="885" spans="1:10" ht="15" customHeight="1" thickBot="1" x14ac:dyDescent="0.3">
      <c r="A885" s="2"/>
      <c r="E885" s="33" t="s">
        <v>285</v>
      </c>
      <c r="F885" s="35" t="s">
        <v>270</v>
      </c>
      <c r="G885" s="55">
        <v>23</v>
      </c>
      <c r="H885" s="34">
        <v>2014</v>
      </c>
      <c r="I885" s="34">
        <v>8</v>
      </c>
      <c r="J885" s="36">
        <v>1</v>
      </c>
    </row>
    <row r="886" spans="1:10" ht="15" customHeight="1" thickTop="1" thickBot="1" x14ac:dyDescent="0.3">
      <c r="A886" s="3" t="s">
        <v>269</v>
      </c>
      <c r="C886" s="6" t="s">
        <v>34</v>
      </c>
      <c r="E886" s="301" t="s">
        <v>120</v>
      </c>
      <c r="F886" s="38" t="s">
        <v>270</v>
      </c>
      <c r="G886" s="53">
        <v>1</v>
      </c>
      <c r="H886" s="41">
        <v>2014</v>
      </c>
      <c r="I886" s="41">
        <v>9</v>
      </c>
      <c r="J886" s="42">
        <v>16</v>
      </c>
    </row>
    <row r="887" spans="1:10" ht="15" customHeight="1" thickTop="1" x14ac:dyDescent="0.25">
      <c r="A887" s="2"/>
      <c r="E887" s="302" t="s">
        <v>83</v>
      </c>
      <c r="F887" s="31" t="s">
        <v>286</v>
      </c>
      <c r="G887" s="54">
        <v>2</v>
      </c>
      <c r="H887" s="30">
        <v>2014</v>
      </c>
      <c r="I887" s="30">
        <v>9</v>
      </c>
      <c r="J887" s="18">
        <v>8</v>
      </c>
    </row>
    <row r="888" spans="1:10" ht="15" customHeight="1" x14ac:dyDescent="0.25">
      <c r="A888" s="2"/>
      <c r="E888" s="303" t="s">
        <v>133</v>
      </c>
      <c r="F888" s="31" t="s">
        <v>270</v>
      </c>
      <c r="G888" s="54">
        <v>3</v>
      </c>
      <c r="H888" s="30">
        <v>2014</v>
      </c>
      <c r="I888" s="30">
        <v>9</v>
      </c>
      <c r="J888" s="18">
        <v>4</v>
      </c>
    </row>
    <row r="889" spans="1:10" ht="15" customHeight="1" x14ac:dyDescent="0.25">
      <c r="A889" s="2"/>
      <c r="E889" s="303" t="s">
        <v>71</v>
      </c>
      <c r="F889" s="31" t="s">
        <v>91</v>
      </c>
      <c r="G889" s="54">
        <v>4</v>
      </c>
      <c r="H889" s="30">
        <v>2014</v>
      </c>
      <c r="I889" s="30">
        <v>9</v>
      </c>
      <c r="J889" s="18">
        <v>4</v>
      </c>
    </row>
    <row r="890" spans="1:10" ht="15" customHeight="1" x14ac:dyDescent="0.25">
      <c r="A890" s="2"/>
      <c r="E890" s="32" t="s">
        <v>153</v>
      </c>
      <c r="F890" s="31" t="s">
        <v>271</v>
      </c>
      <c r="G890" s="54">
        <v>5</v>
      </c>
      <c r="H890" s="30">
        <v>2014</v>
      </c>
      <c r="I890" s="30">
        <v>9</v>
      </c>
      <c r="J890" s="18">
        <v>2</v>
      </c>
    </row>
    <row r="891" spans="1:10" ht="15" customHeight="1" x14ac:dyDescent="0.25">
      <c r="A891" s="2"/>
      <c r="E891" s="32" t="s">
        <v>222</v>
      </c>
      <c r="F891" s="31" t="s">
        <v>76</v>
      </c>
      <c r="G891" s="54">
        <v>6</v>
      </c>
      <c r="H891" s="30">
        <v>2014</v>
      </c>
      <c r="I891" s="30">
        <v>9</v>
      </c>
      <c r="J891" s="18">
        <v>2</v>
      </c>
    </row>
    <row r="892" spans="1:10" ht="15" customHeight="1" x14ac:dyDescent="0.25">
      <c r="A892" s="2"/>
      <c r="E892" s="32" t="s">
        <v>204</v>
      </c>
      <c r="F892" s="31" t="s">
        <v>76</v>
      </c>
      <c r="G892" s="54">
        <v>7</v>
      </c>
      <c r="H892" s="30">
        <v>2014</v>
      </c>
      <c r="I892" s="30">
        <v>9</v>
      </c>
      <c r="J892" s="18">
        <v>2</v>
      </c>
    </row>
    <row r="893" spans="1:10" ht="15" customHeight="1" x14ac:dyDescent="0.25">
      <c r="A893" s="2"/>
      <c r="E893" s="32" t="s">
        <v>177</v>
      </c>
      <c r="F893" s="31" t="s">
        <v>271</v>
      </c>
      <c r="G893" s="54">
        <v>8</v>
      </c>
      <c r="H893" s="30">
        <v>2014</v>
      </c>
      <c r="I893" s="30">
        <v>9</v>
      </c>
      <c r="J893" s="18">
        <v>2</v>
      </c>
    </row>
    <row r="894" spans="1:10" ht="15" customHeight="1" x14ac:dyDescent="0.25">
      <c r="A894" s="2"/>
      <c r="E894" s="32" t="s">
        <v>187</v>
      </c>
      <c r="F894" s="31" t="s">
        <v>287</v>
      </c>
      <c r="G894" s="54">
        <v>9</v>
      </c>
      <c r="H894" s="30">
        <v>2014</v>
      </c>
      <c r="I894" s="30">
        <v>9</v>
      </c>
      <c r="J894" s="18">
        <v>1</v>
      </c>
    </row>
    <row r="895" spans="1:10" ht="15" customHeight="1" x14ac:dyDescent="0.25">
      <c r="A895" s="2"/>
      <c r="E895" s="32" t="s">
        <v>176</v>
      </c>
      <c r="F895" s="31" t="s">
        <v>76</v>
      </c>
      <c r="G895" s="54">
        <v>10</v>
      </c>
      <c r="H895" s="30">
        <v>2014</v>
      </c>
      <c r="I895" s="30">
        <v>9</v>
      </c>
      <c r="J895" s="18">
        <v>1</v>
      </c>
    </row>
    <row r="896" spans="1:10" ht="15" customHeight="1" x14ac:dyDescent="0.25">
      <c r="A896" s="2"/>
      <c r="E896" s="32" t="s">
        <v>142</v>
      </c>
      <c r="F896" s="31" t="s">
        <v>76</v>
      </c>
      <c r="G896" s="54">
        <v>11</v>
      </c>
      <c r="H896" s="30">
        <v>2014</v>
      </c>
      <c r="I896" s="30">
        <v>9</v>
      </c>
      <c r="J896" s="18">
        <v>1</v>
      </c>
    </row>
    <row r="897" spans="1:10" ht="15" customHeight="1" x14ac:dyDescent="0.25">
      <c r="A897" s="2"/>
      <c r="E897" s="32" t="s">
        <v>109</v>
      </c>
      <c r="F897" s="31" t="s">
        <v>76</v>
      </c>
      <c r="G897" s="54">
        <v>12</v>
      </c>
      <c r="H897" s="30">
        <v>2014</v>
      </c>
      <c r="I897" s="30">
        <v>9</v>
      </c>
      <c r="J897" s="18">
        <v>1</v>
      </c>
    </row>
    <row r="898" spans="1:10" ht="15" customHeight="1" x14ac:dyDescent="0.25">
      <c r="A898" s="2"/>
      <c r="E898" s="32" t="s">
        <v>41</v>
      </c>
      <c r="F898" s="31" t="s">
        <v>132</v>
      </c>
      <c r="G898" s="54">
        <v>13</v>
      </c>
      <c r="H898" s="30">
        <v>2014</v>
      </c>
      <c r="I898" s="30">
        <v>9</v>
      </c>
      <c r="J898" s="18">
        <v>1</v>
      </c>
    </row>
    <row r="899" spans="1:10" ht="15" customHeight="1" x14ac:dyDescent="0.25">
      <c r="A899" s="2"/>
      <c r="E899" s="32" t="s">
        <v>244</v>
      </c>
      <c r="F899" s="31" t="s">
        <v>273</v>
      </c>
      <c r="G899" s="54">
        <v>14</v>
      </c>
      <c r="H899" s="30">
        <v>2014</v>
      </c>
      <c r="I899" s="30">
        <v>9</v>
      </c>
      <c r="J899" s="18">
        <v>1</v>
      </c>
    </row>
    <row r="900" spans="1:10" ht="15" customHeight="1" x14ac:dyDescent="0.25">
      <c r="A900" s="2"/>
      <c r="E900" s="32" t="s">
        <v>170</v>
      </c>
      <c r="F900" s="31" t="s">
        <v>76</v>
      </c>
      <c r="G900" s="54">
        <v>15</v>
      </c>
      <c r="H900" s="30">
        <v>2014</v>
      </c>
      <c r="I900" s="30">
        <v>9</v>
      </c>
      <c r="J900" s="18">
        <v>1</v>
      </c>
    </row>
    <row r="901" spans="1:10" ht="15" customHeight="1" x14ac:dyDescent="0.25">
      <c r="A901" s="2"/>
      <c r="E901" s="32" t="s">
        <v>221</v>
      </c>
      <c r="F901" s="31" t="s">
        <v>276</v>
      </c>
      <c r="G901" s="54">
        <v>16</v>
      </c>
      <c r="H901" s="30">
        <v>2014</v>
      </c>
      <c r="I901" s="30">
        <v>9</v>
      </c>
      <c r="J901" s="18">
        <v>1</v>
      </c>
    </row>
    <row r="902" spans="1:10" ht="15" customHeight="1" x14ac:dyDescent="0.25">
      <c r="A902" s="2"/>
      <c r="E902" s="32" t="s">
        <v>263</v>
      </c>
      <c r="F902" s="31" t="s">
        <v>132</v>
      </c>
      <c r="G902" s="54">
        <v>17</v>
      </c>
      <c r="H902" s="30">
        <v>2014</v>
      </c>
      <c r="I902" s="30">
        <v>9</v>
      </c>
      <c r="J902" s="18">
        <v>1</v>
      </c>
    </row>
    <row r="903" spans="1:10" ht="15" customHeight="1" x14ac:dyDescent="0.25">
      <c r="A903" s="2"/>
      <c r="E903" s="32" t="s">
        <v>183</v>
      </c>
      <c r="F903" s="31" t="s">
        <v>272</v>
      </c>
      <c r="G903" s="54">
        <v>18</v>
      </c>
      <c r="H903" s="30">
        <v>2014</v>
      </c>
      <c r="I903" s="30">
        <v>9</v>
      </c>
      <c r="J903" s="18">
        <v>1</v>
      </c>
    </row>
    <row r="904" spans="1:10" ht="15" customHeight="1" x14ac:dyDescent="0.25">
      <c r="A904" s="2"/>
      <c r="E904" s="32" t="s">
        <v>147</v>
      </c>
      <c r="F904" s="31" t="s">
        <v>271</v>
      </c>
      <c r="G904" s="54">
        <v>19</v>
      </c>
      <c r="H904" s="30">
        <v>2014</v>
      </c>
      <c r="I904" s="30">
        <v>9</v>
      </c>
      <c r="J904" s="18">
        <v>1</v>
      </c>
    </row>
    <row r="905" spans="1:10" ht="15" customHeight="1" x14ac:dyDescent="0.25">
      <c r="A905" s="2"/>
      <c r="E905" s="32" t="s">
        <v>283</v>
      </c>
      <c r="F905" s="31" t="s">
        <v>270</v>
      </c>
      <c r="G905" s="54">
        <v>20</v>
      </c>
      <c r="H905" s="30">
        <v>2014</v>
      </c>
      <c r="I905" s="30">
        <v>9</v>
      </c>
      <c r="J905" s="18">
        <v>1</v>
      </c>
    </row>
    <row r="906" spans="1:10" ht="15" customHeight="1" x14ac:dyDescent="0.25">
      <c r="A906" s="2"/>
      <c r="E906" s="32" t="s">
        <v>141</v>
      </c>
      <c r="F906" s="31" t="s">
        <v>91</v>
      </c>
      <c r="G906" s="54">
        <v>21</v>
      </c>
      <c r="H906" s="30">
        <v>2014</v>
      </c>
      <c r="I906" s="30">
        <v>9</v>
      </c>
      <c r="J906" s="18">
        <v>1</v>
      </c>
    </row>
    <row r="907" spans="1:10" ht="15" customHeight="1" x14ac:dyDescent="0.25">
      <c r="A907" s="2"/>
      <c r="E907" s="32" t="s">
        <v>215</v>
      </c>
      <c r="F907" s="31" t="s">
        <v>276</v>
      </c>
      <c r="G907" s="54">
        <v>22</v>
      </c>
      <c r="H907" s="30">
        <v>2014</v>
      </c>
      <c r="I907" s="30">
        <v>9</v>
      </c>
      <c r="J907" s="18">
        <v>1</v>
      </c>
    </row>
    <row r="908" spans="1:10" ht="15" customHeight="1" x14ac:dyDescent="0.25">
      <c r="A908" s="2"/>
      <c r="E908" s="32" t="s">
        <v>285</v>
      </c>
      <c r="F908" s="31" t="s">
        <v>270</v>
      </c>
      <c r="G908" s="54">
        <v>23</v>
      </c>
      <c r="H908" s="30">
        <v>2014</v>
      </c>
      <c r="I908" s="30">
        <v>9</v>
      </c>
      <c r="J908" s="18">
        <v>1</v>
      </c>
    </row>
    <row r="909" spans="1:10" ht="15" customHeight="1" x14ac:dyDescent="0.25">
      <c r="A909" s="2"/>
      <c r="E909" s="32" t="s">
        <v>281</v>
      </c>
      <c r="F909" s="31" t="s">
        <v>270</v>
      </c>
      <c r="G909" s="54">
        <v>24</v>
      </c>
      <c r="H909" s="30">
        <v>2014</v>
      </c>
      <c r="I909" s="30">
        <v>9</v>
      </c>
      <c r="J909" s="18">
        <v>1</v>
      </c>
    </row>
    <row r="910" spans="1:10" ht="15" customHeight="1" x14ac:dyDescent="0.25">
      <c r="A910" s="2"/>
      <c r="E910" s="32" t="s">
        <v>277</v>
      </c>
      <c r="F910" s="31" t="s">
        <v>273</v>
      </c>
      <c r="G910" s="54">
        <v>25</v>
      </c>
      <c r="H910" s="30">
        <v>2014</v>
      </c>
      <c r="I910" s="30">
        <v>9</v>
      </c>
      <c r="J910" s="18">
        <v>1</v>
      </c>
    </row>
    <row r="911" spans="1:10" ht="15" customHeight="1" x14ac:dyDescent="0.25">
      <c r="A911" s="2"/>
      <c r="E911" s="32" t="s">
        <v>225</v>
      </c>
      <c r="F911" s="31" t="s">
        <v>274</v>
      </c>
      <c r="G911" s="54">
        <v>26</v>
      </c>
      <c r="H911" s="30">
        <v>2014</v>
      </c>
      <c r="I911" s="30">
        <v>9</v>
      </c>
      <c r="J911" s="18">
        <v>1</v>
      </c>
    </row>
    <row r="912" spans="1:10" ht="15" customHeight="1" x14ac:dyDescent="0.25">
      <c r="A912" s="2"/>
      <c r="E912" s="32" t="s">
        <v>213</v>
      </c>
      <c r="F912" s="31" t="s">
        <v>273</v>
      </c>
      <c r="G912" s="54">
        <v>27</v>
      </c>
      <c r="H912" s="30">
        <v>2014</v>
      </c>
      <c r="I912" s="30">
        <v>9</v>
      </c>
      <c r="J912" s="18">
        <v>1</v>
      </c>
    </row>
    <row r="913" spans="1:10" ht="15" customHeight="1" x14ac:dyDescent="0.25">
      <c r="A913" s="2"/>
      <c r="E913" s="32" t="s">
        <v>278</v>
      </c>
      <c r="F913" s="31" t="s">
        <v>132</v>
      </c>
      <c r="G913" s="54">
        <v>28</v>
      </c>
      <c r="H913" s="30">
        <v>2014</v>
      </c>
      <c r="I913" s="30">
        <v>9</v>
      </c>
      <c r="J913" s="18">
        <v>1</v>
      </c>
    </row>
    <row r="914" spans="1:10" ht="15" customHeight="1" x14ac:dyDescent="0.25">
      <c r="A914" s="2"/>
      <c r="E914" s="32" t="s">
        <v>288</v>
      </c>
      <c r="F914" s="31" t="s">
        <v>286</v>
      </c>
      <c r="G914" s="54">
        <v>29</v>
      </c>
      <c r="H914" s="30">
        <v>2014</v>
      </c>
      <c r="I914" s="30">
        <v>9</v>
      </c>
      <c r="J914" s="18">
        <v>1</v>
      </c>
    </row>
    <row r="915" spans="1:10" ht="15" customHeight="1" x14ac:dyDescent="0.25">
      <c r="A915" s="2"/>
      <c r="E915" s="32" t="s">
        <v>289</v>
      </c>
      <c r="F915" s="31" t="s">
        <v>290</v>
      </c>
      <c r="G915" s="54">
        <v>30</v>
      </c>
      <c r="H915" s="30">
        <v>2014</v>
      </c>
      <c r="I915" s="30">
        <v>9</v>
      </c>
      <c r="J915" s="18">
        <v>1</v>
      </c>
    </row>
    <row r="916" spans="1:10" ht="15" customHeight="1" x14ac:dyDescent="0.25">
      <c r="A916" s="2"/>
      <c r="E916" s="32" t="s">
        <v>279</v>
      </c>
      <c r="F916" s="31" t="s">
        <v>280</v>
      </c>
      <c r="G916" s="54">
        <v>31</v>
      </c>
      <c r="H916" s="30">
        <v>2014</v>
      </c>
      <c r="I916" s="30">
        <v>9</v>
      </c>
      <c r="J916" s="18">
        <v>1</v>
      </c>
    </row>
    <row r="917" spans="1:10" ht="15" customHeight="1" thickBot="1" x14ac:dyDescent="0.3">
      <c r="A917" s="2"/>
      <c r="E917" s="33" t="s">
        <v>275</v>
      </c>
      <c r="F917" s="35" t="s">
        <v>270</v>
      </c>
      <c r="G917" s="55">
        <v>32</v>
      </c>
      <c r="H917" s="34">
        <v>2014</v>
      </c>
      <c r="I917" s="34">
        <v>9</v>
      </c>
      <c r="J917" s="36">
        <v>1</v>
      </c>
    </row>
    <row r="918" spans="1:10" ht="15" customHeight="1" thickTop="1" thickBot="1" x14ac:dyDescent="0.3">
      <c r="A918" s="3" t="s">
        <v>269</v>
      </c>
      <c r="C918" s="6" t="s">
        <v>216</v>
      </c>
      <c r="E918" s="301" t="s">
        <v>120</v>
      </c>
      <c r="F918" s="38" t="s">
        <v>270</v>
      </c>
      <c r="G918" s="53">
        <v>1</v>
      </c>
      <c r="H918" s="41">
        <v>2014</v>
      </c>
      <c r="I918" s="41">
        <v>10</v>
      </c>
      <c r="J918" s="42">
        <v>16</v>
      </c>
    </row>
    <row r="919" spans="1:10" ht="15" customHeight="1" thickTop="1" x14ac:dyDescent="0.25">
      <c r="A919" s="2"/>
      <c r="E919" s="302" t="s">
        <v>222</v>
      </c>
      <c r="F919" s="31" t="s">
        <v>76</v>
      </c>
      <c r="G919" s="54">
        <v>2</v>
      </c>
      <c r="H919" s="30">
        <v>2014</v>
      </c>
      <c r="I919" s="30">
        <v>10</v>
      </c>
      <c r="J919" s="18">
        <v>8</v>
      </c>
    </row>
    <row r="920" spans="1:10" ht="15" customHeight="1" x14ac:dyDescent="0.25">
      <c r="A920" s="2"/>
      <c r="E920" s="303" t="s">
        <v>204</v>
      </c>
      <c r="F920" s="31" t="s">
        <v>76</v>
      </c>
      <c r="G920" s="54">
        <v>3</v>
      </c>
      <c r="H920" s="30">
        <v>2014</v>
      </c>
      <c r="I920" s="30">
        <v>10</v>
      </c>
      <c r="J920" s="18">
        <v>4</v>
      </c>
    </row>
    <row r="921" spans="1:10" ht="15" customHeight="1" x14ac:dyDescent="0.25">
      <c r="A921" s="2"/>
      <c r="E921" s="303" t="s">
        <v>291</v>
      </c>
      <c r="F921" s="31" t="s">
        <v>273</v>
      </c>
      <c r="G921" s="54">
        <v>4</v>
      </c>
      <c r="H921" s="30">
        <v>2014</v>
      </c>
      <c r="I921" s="30">
        <v>10</v>
      </c>
      <c r="J921" s="18">
        <v>4</v>
      </c>
    </row>
    <row r="922" spans="1:10" ht="15" customHeight="1" x14ac:dyDescent="0.25">
      <c r="A922" s="2"/>
      <c r="E922" s="32" t="s">
        <v>133</v>
      </c>
      <c r="F922" s="31" t="s">
        <v>270</v>
      </c>
      <c r="G922" s="54">
        <v>5</v>
      </c>
      <c r="H922" s="30">
        <v>2014</v>
      </c>
      <c r="I922" s="30">
        <v>10</v>
      </c>
      <c r="J922" s="18">
        <v>2</v>
      </c>
    </row>
    <row r="923" spans="1:10" ht="15" customHeight="1" x14ac:dyDescent="0.25">
      <c r="A923" s="2"/>
      <c r="E923" s="32" t="s">
        <v>176</v>
      </c>
      <c r="F923" s="31" t="s">
        <v>76</v>
      </c>
      <c r="G923" s="54">
        <v>6</v>
      </c>
      <c r="H923" s="30">
        <v>2014</v>
      </c>
      <c r="I923" s="30">
        <v>10</v>
      </c>
      <c r="J923" s="18">
        <v>2</v>
      </c>
    </row>
    <row r="924" spans="1:10" ht="15" customHeight="1" x14ac:dyDescent="0.25">
      <c r="A924" s="2"/>
      <c r="E924" s="32" t="s">
        <v>142</v>
      </c>
      <c r="F924" s="31" t="s">
        <v>76</v>
      </c>
      <c r="G924" s="54">
        <v>7</v>
      </c>
      <c r="H924" s="30">
        <v>2014</v>
      </c>
      <c r="I924" s="30">
        <v>10</v>
      </c>
      <c r="J924" s="18">
        <v>2</v>
      </c>
    </row>
    <row r="925" spans="1:10" ht="15" customHeight="1" x14ac:dyDescent="0.25">
      <c r="A925" s="2"/>
      <c r="E925" s="32" t="s">
        <v>292</v>
      </c>
      <c r="F925" s="31" t="s">
        <v>293</v>
      </c>
      <c r="G925" s="54">
        <v>8</v>
      </c>
      <c r="H925" s="30">
        <v>2014</v>
      </c>
      <c r="I925" s="30">
        <v>10</v>
      </c>
      <c r="J925" s="18">
        <v>2</v>
      </c>
    </row>
    <row r="926" spans="1:10" ht="15" customHeight="1" x14ac:dyDescent="0.25">
      <c r="A926" s="2"/>
      <c r="E926" s="32" t="s">
        <v>244</v>
      </c>
      <c r="F926" s="31" t="s">
        <v>273</v>
      </c>
      <c r="G926" s="54">
        <v>9</v>
      </c>
      <c r="H926" s="30">
        <v>2014</v>
      </c>
      <c r="I926" s="30">
        <v>10</v>
      </c>
      <c r="J926" s="18">
        <v>1</v>
      </c>
    </row>
    <row r="927" spans="1:10" ht="15" customHeight="1" x14ac:dyDescent="0.25">
      <c r="A927" s="2"/>
      <c r="E927" s="32" t="s">
        <v>215</v>
      </c>
      <c r="F927" s="31" t="s">
        <v>276</v>
      </c>
      <c r="G927" s="54">
        <v>10</v>
      </c>
      <c r="H927" s="30">
        <v>2014</v>
      </c>
      <c r="I927" s="30">
        <v>10</v>
      </c>
      <c r="J927" s="18">
        <v>1</v>
      </c>
    </row>
    <row r="928" spans="1:10" ht="15" customHeight="1" x14ac:dyDescent="0.25">
      <c r="A928" s="2"/>
      <c r="E928" s="32" t="s">
        <v>71</v>
      </c>
      <c r="F928" s="31" t="s">
        <v>91</v>
      </c>
      <c r="G928" s="54">
        <v>11</v>
      </c>
      <c r="H928" s="30">
        <v>2014</v>
      </c>
      <c r="I928" s="30">
        <v>10</v>
      </c>
      <c r="J928" s="18">
        <v>1</v>
      </c>
    </row>
    <row r="929" spans="1:10" ht="15" customHeight="1" x14ac:dyDescent="0.25">
      <c r="A929" s="2"/>
      <c r="E929" s="32" t="s">
        <v>263</v>
      </c>
      <c r="F929" s="31" t="s">
        <v>132</v>
      </c>
      <c r="G929" s="54">
        <v>12</v>
      </c>
      <c r="H929" s="30">
        <v>2014</v>
      </c>
      <c r="I929" s="30">
        <v>10</v>
      </c>
      <c r="J929" s="18">
        <v>1</v>
      </c>
    </row>
    <row r="930" spans="1:10" ht="15" customHeight="1" x14ac:dyDescent="0.25">
      <c r="A930" s="2"/>
      <c r="E930" s="32" t="s">
        <v>213</v>
      </c>
      <c r="F930" s="31" t="s">
        <v>273</v>
      </c>
      <c r="G930" s="54">
        <v>13</v>
      </c>
      <c r="H930" s="30">
        <v>2014</v>
      </c>
      <c r="I930" s="30">
        <v>10</v>
      </c>
      <c r="J930" s="18">
        <v>1</v>
      </c>
    </row>
    <row r="931" spans="1:10" ht="15" customHeight="1" x14ac:dyDescent="0.25">
      <c r="A931" s="2"/>
      <c r="E931" s="32" t="s">
        <v>277</v>
      </c>
      <c r="F931" s="31" t="s">
        <v>273</v>
      </c>
      <c r="G931" s="54">
        <v>14</v>
      </c>
      <c r="H931" s="30">
        <v>2014</v>
      </c>
      <c r="I931" s="30">
        <v>10</v>
      </c>
      <c r="J931" s="18">
        <v>1</v>
      </c>
    </row>
    <row r="932" spans="1:10" ht="15" customHeight="1" x14ac:dyDescent="0.25">
      <c r="A932" s="2"/>
      <c r="E932" s="32" t="s">
        <v>275</v>
      </c>
      <c r="F932" s="31" t="s">
        <v>270</v>
      </c>
      <c r="G932" s="54">
        <v>15</v>
      </c>
      <c r="H932" s="30">
        <v>2014</v>
      </c>
      <c r="I932" s="30">
        <v>10</v>
      </c>
      <c r="J932" s="18">
        <v>1</v>
      </c>
    </row>
    <row r="933" spans="1:10" ht="15" customHeight="1" x14ac:dyDescent="0.25">
      <c r="A933" s="2"/>
      <c r="E933" s="32" t="s">
        <v>141</v>
      </c>
      <c r="F933" s="31" t="s">
        <v>91</v>
      </c>
      <c r="G933" s="54">
        <v>16</v>
      </c>
      <c r="H933" s="30">
        <v>2014</v>
      </c>
      <c r="I933" s="30">
        <v>10</v>
      </c>
      <c r="J933" s="18">
        <v>1</v>
      </c>
    </row>
    <row r="934" spans="1:10" ht="15" customHeight="1" x14ac:dyDescent="0.25">
      <c r="A934" s="2"/>
      <c r="E934" s="32" t="s">
        <v>278</v>
      </c>
      <c r="F934" s="31" t="s">
        <v>132</v>
      </c>
      <c r="G934" s="54">
        <v>17</v>
      </c>
      <c r="H934" s="30">
        <v>2014</v>
      </c>
      <c r="I934" s="30">
        <v>10</v>
      </c>
      <c r="J934" s="18">
        <v>1</v>
      </c>
    </row>
    <row r="935" spans="1:10" ht="15" customHeight="1" x14ac:dyDescent="0.25">
      <c r="A935" s="2"/>
      <c r="E935" s="32" t="s">
        <v>294</v>
      </c>
      <c r="F935" s="31" t="s">
        <v>132</v>
      </c>
      <c r="G935" s="54">
        <v>18</v>
      </c>
      <c r="H935" s="30">
        <v>2014</v>
      </c>
      <c r="I935" s="30">
        <v>10</v>
      </c>
      <c r="J935" s="18">
        <v>1</v>
      </c>
    </row>
    <row r="936" spans="1:10" ht="15" customHeight="1" x14ac:dyDescent="0.25">
      <c r="A936" s="2"/>
      <c r="E936" s="32" t="s">
        <v>225</v>
      </c>
      <c r="F936" s="31" t="s">
        <v>274</v>
      </c>
      <c r="G936" s="54">
        <v>19</v>
      </c>
      <c r="H936" s="30">
        <v>2014</v>
      </c>
      <c r="I936" s="30">
        <v>10</v>
      </c>
      <c r="J936" s="18">
        <v>1</v>
      </c>
    </row>
    <row r="937" spans="1:10" ht="15" customHeight="1" x14ac:dyDescent="0.25">
      <c r="A937" s="2"/>
      <c r="E937" s="32" t="s">
        <v>279</v>
      </c>
      <c r="F937" s="31" t="s">
        <v>280</v>
      </c>
      <c r="G937" s="54">
        <v>20</v>
      </c>
      <c r="H937" s="30">
        <v>2014</v>
      </c>
      <c r="I937" s="30">
        <v>10</v>
      </c>
      <c r="J937" s="18">
        <v>1</v>
      </c>
    </row>
    <row r="938" spans="1:10" ht="15" customHeight="1" x14ac:dyDescent="0.25">
      <c r="A938" s="2"/>
      <c r="E938" s="32" t="s">
        <v>211</v>
      </c>
      <c r="F938" s="31" t="s">
        <v>132</v>
      </c>
      <c r="G938" s="54">
        <v>21</v>
      </c>
      <c r="H938" s="30">
        <v>2014</v>
      </c>
      <c r="I938" s="30">
        <v>10</v>
      </c>
      <c r="J938" s="18">
        <v>1</v>
      </c>
    </row>
    <row r="939" spans="1:10" ht="15" customHeight="1" x14ac:dyDescent="0.25">
      <c r="A939" s="2"/>
      <c r="E939" s="32" t="s">
        <v>221</v>
      </c>
      <c r="F939" s="31" t="s">
        <v>276</v>
      </c>
      <c r="G939" s="54">
        <v>22</v>
      </c>
      <c r="H939" s="30">
        <v>2014</v>
      </c>
      <c r="I939" s="30">
        <v>10</v>
      </c>
      <c r="J939" s="18">
        <v>1</v>
      </c>
    </row>
    <row r="940" spans="1:10" ht="15" customHeight="1" x14ac:dyDescent="0.25">
      <c r="A940" s="2"/>
      <c r="E940" s="32" t="s">
        <v>284</v>
      </c>
      <c r="F940" s="31" t="s">
        <v>276</v>
      </c>
      <c r="G940" s="54">
        <v>23</v>
      </c>
      <c r="H940" s="30">
        <v>2014</v>
      </c>
      <c r="I940" s="30">
        <v>10</v>
      </c>
      <c r="J940" s="18">
        <v>1</v>
      </c>
    </row>
    <row r="941" spans="1:10" ht="15" customHeight="1" thickBot="1" x14ac:dyDescent="0.3">
      <c r="A941" s="2"/>
      <c r="E941" s="33" t="s">
        <v>285</v>
      </c>
      <c r="F941" s="35" t="s">
        <v>270</v>
      </c>
      <c r="G941" s="55">
        <v>24</v>
      </c>
      <c r="H941" s="34">
        <v>2014</v>
      </c>
      <c r="I941" s="34">
        <v>10</v>
      </c>
      <c r="J941" s="36">
        <v>1</v>
      </c>
    </row>
    <row r="942" spans="1:10" ht="15" customHeight="1" thickTop="1" thickBot="1" x14ac:dyDescent="0.3">
      <c r="A942" s="3" t="s">
        <v>269</v>
      </c>
      <c r="C942" s="11">
        <v>42383</v>
      </c>
      <c r="E942" s="301" t="s">
        <v>83</v>
      </c>
      <c r="F942" s="38" t="s">
        <v>286</v>
      </c>
      <c r="G942" s="53">
        <v>1</v>
      </c>
      <c r="H942" s="41">
        <v>2014</v>
      </c>
      <c r="I942" s="41">
        <v>14</v>
      </c>
      <c r="J942" s="42">
        <v>16</v>
      </c>
    </row>
    <row r="943" spans="1:10" ht="15" customHeight="1" thickTop="1" x14ac:dyDescent="0.25">
      <c r="A943" s="2"/>
      <c r="E943" s="302" t="s">
        <v>204</v>
      </c>
      <c r="F943" s="31" t="s">
        <v>76</v>
      </c>
      <c r="G943" s="54">
        <v>2</v>
      </c>
      <c r="H943" s="30">
        <v>2014</v>
      </c>
      <c r="I943" s="30">
        <v>14</v>
      </c>
      <c r="J943" s="18">
        <v>8</v>
      </c>
    </row>
    <row r="944" spans="1:10" ht="15" customHeight="1" x14ac:dyDescent="0.25">
      <c r="A944" s="2"/>
      <c r="E944" s="303" t="s">
        <v>120</v>
      </c>
      <c r="F944" s="31" t="s">
        <v>270</v>
      </c>
      <c r="G944" s="54">
        <v>3</v>
      </c>
      <c r="H944" s="30">
        <v>2014</v>
      </c>
      <c r="I944" s="30">
        <v>14</v>
      </c>
      <c r="J944" s="18">
        <v>4</v>
      </c>
    </row>
    <row r="945" spans="1:10" ht="15" customHeight="1" x14ac:dyDescent="0.25">
      <c r="A945" s="2"/>
      <c r="E945" s="303" t="s">
        <v>142</v>
      </c>
      <c r="F945" s="31" t="s">
        <v>76</v>
      </c>
      <c r="G945" s="54">
        <v>4</v>
      </c>
      <c r="H945" s="30">
        <v>2014</v>
      </c>
      <c r="I945" s="30">
        <v>14</v>
      </c>
      <c r="J945" s="18">
        <v>4</v>
      </c>
    </row>
    <row r="946" spans="1:10" ht="15" customHeight="1" x14ac:dyDescent="0.25">
      <c r="A946" s="2"/>
      <c r="E946" s="32" t="s">
        <v>109</v>
      </c>
      <c r="F946" s="31" t="s">
        <v>76</v>
      </c>
      <c r="G946" s="54">
        <v>5</v>
      </c>
      <c r="H946" s="30">
        <v>2014</v>
      </c>
      <c r="I946" s="30">
        <v>14</v>
      </c>
      <c r="J946" s="18">
        <v>2</v>
      </c>
    </row>
    <row r="947" spans="1:10" ht="15" customHeight="1" x14ac:dyDescent="0.25">
      <c r="A947" s="2"/>
      <c r="E947" s="32" t="s">
        <v>153</v>
      </c>
      <c r="F947" s="31" t="s">
        <v>271</v>
      </c>
      <c r="G947" s="54">
        <v>6</v>
      </c>
      <c r="H947" s="30">
        <v>2014</v>
      </c>
      <c r="I947" s="30">
        <v>14</v>
      </c>
      <c r="J947" s="18">
        <v>2</v>
      </c>
    </row>
    <row r="948" spans="1:10" ht="15" customHeight="1" x14ac:dyDescent="0.25">
      <c r="A948" s="2"/>
      <c r="E948" s="32" t="s">
        <v>177</v>
      </c>
      <c r="F948" s="31" t="s">
        <v>271</v>
      </c>
      <c r="G948" s="54">
        <v>7</v>
      </c>
      <c r="H948" s="30">
        <v>2014</v>
      </c>
      <c r="I948" s="30">
        <v>14</v>
      </c>
      <c r="J948" s="18">
        <v>2</v>
      </c>
    </row>
    <row r="949" spans="1:10" ht="15" customHeight="1" x14ac:dyDescent="0.25">
      <c r="A949" s="2"/>
      <c r="E949" s="32" t="s">
        <v>41</v>
      </c>
      <c r="F949" s="31" t="s">
        <v>132</v>
      </c>
      <c r="G949" s="54">
        <v>8</v>
      </c>
      <c r="H949" s="30">
        <v>2014</v>
      </c>
      <c r="I949" s="30">
        <v>14</v>
      </c>
      <c r="J949" s="18">
        <v>2</v>
      </c>
    </row>
    <row r="950" spans="1:10" ht="15" customHeight="1" x14ac:dyDescent="0.25">
      <c r="A950" s="2"/>
      <c r="E950" s="32" t="s">
        <v>71</v>
      </c>
      <c r="F950" s="31" t="s">
        <v>91</v>
      </c>
      <c r="G950" s="54">
        <v>9</v>
      </c>
      <c r="H950" s="30">
        <v>2014</v>
      </c>
      <c r="I950" s="30">
        <v>14</v>
      </c>
      <c r="J950" s="18">
        <v>1</v>
      </c>
    </row>
    <row r="951" spans="1:10" ht="15" customHeight="1" x14ac:dyDescent="0.25">
      <c r="A951" s="2"/>
      <c r="E951" s="32" t="s">
        <v>176</v>
      </c>
      <c r="F951" s="31" t="s">
        <v>76</v>
      </c>
      <c r="G951" s="54">
        <v>10</v>
      </c>
      <c r="H951" s="30">
        <v>2014</v>
      </c>
      <c r="I951" s="30">
        <v>14</v>
      </c>
      <c r="J951" s="18">
        <v>1</v>
      </c>
    </row>
    <row r="952" spans="1:10" ht="15" customHeight="1" x14ac:dyDescent="0.25">
      <c r="A952" s="2"/>
      <c r="E952" s="32" t="s">
        <v>183</v>
      </c>
      <c r="F952" s="31" t="s">
        <v>272</v>
      </c>
      <c r="G952" s="54">
        <v>11</v>
      </c>
      <c r="H952" s="30">
        <v>2014</v>
      </c>
      <c r="I952" s="30">
        <v>14</v>
      </c>
      <c r="J952" s="18">
        <v>1</v>
      </c>
    </row>
    <row r="953" spans="1:10" ht="15" customHeight="1" x14ac:dyDescent="0.25">
      <c r="A953" s="2"/>
      <c r="E953" s="32" t="s">
        <v>144</v>
      </c>
      <c r="F953" s="31" t="s">
        <v>286</v>
      </c>
      <c r="G953" s="54">
        <v>12</v>
      </c>
      <c r="H953" s="30">
        <v>2014</v>
      </c>
      <c r="I953" s="30">
        <v>14</v>
      </c>
      <c r="J953" s="18">
        <v>1</v>
      </c>
    </row>
    <row r="954" spans="1:10" ht="15" customHeight="1" x14ac:dyDescent="0.25">
      <c r="A954" s="2"/>
      <c r="E954" s="32" t="s">
        <v>221</v>
      </c>
      <c r="F954" s="31" t="s">
        <v>276</v>
      </c>
      <c r="G954" s="54">
        <v>13</v>
      </c>
      <c r="H954" s="30">
        <v>2014</v>
      </c>
      <c r="I954" s="30">
        <v>14</v>
      </c>
      <c r="J954" s="18">
        <v>1</v>
      </c>
    </row>
    <row r="955" spans="1:10" ht="15" customHeight="1" x14ac:dyDescent="0.25">
      <c r="A955" s="2"/>
      <c r="E955" s="32" t="s">
        <v>133</v>
      </c>
      <c r="F955" s="31" t="s">
        <v>270</v>
      </c>
      <c r="G955" s="54">
        <v>14</v>
      </c>
      <c r="H955" s="30">
        <v>2014</v>
      </c>
      <c r="I955" s="30">
        <v>14</v>
      </c>
      <c r="J955" s="18">
        <v>1</v>
      </c>
    </row>
    <row r="956" spans="1:10" ht="15" customHeight="1" x14ac:dyDescent="0.25">
      <c r="A956" s="2"/>
      <c r="E956" s="32" t="s">
        <v>222</v>
      </c>
      <c r="F956" s="31" t="s">
        <v>76</v>
      </c>
      <c r="G956" s="54">
        <v>15</v>
      </c>
      <c r="H956" s="30">
        <v>2014</v>
      </c>
      <c r="I956" s="30">
        <v>14</v>
      </c>
      <c r="J956" s="18">
        <v>1</v>
      </c>
    </row>
    <row r="957" spans="1:10" ht="15" customHeight="1" x14ac:dyDescent="0.25">
      <c r="A957" s="2"/>
      <c r="E957" s="32" t="s">
        <v>215</v>
      </c>
      <c r="F957" s="31" t="s">
        <v>276</v>
      </c>
      <c r="G957" s="54">
        <v>16</v>
      </c>
      <c r="H957" s="30">
        <v>2014</v>
      </c>
      <c r="I957" s="30">
        <v>14</v>
      </c>
      <c r="J957" s="18">
        <v>1</v>
      </c>
    </row>
    <row r="958" spans="1:10" ht="15" customHeight="1" x14ac:dyDescent="0.25">
      <c r="A958" s="2"/>
      <c r="E958" s="32" t="s">
        <v>292</v>
      </c>
      <c r="F958" s="31" t="s">
        <v>293</v>
      </c>
      <c r="G958" s="54">
        <v>17</v>
      </c>
      <c r="H958" s="30">
        <v>2014</v>
      </c>
      <c r="I958" s="30">
        <v>14</v>
      </c>
      <c r="J958" s="18">
        <v>1</v>
      </c>
    </row>
    <row r="959" spans="1:10" ht="15" customHeight="1" x14ac:dyDescent="0.25">
      <c r="A959" s="2"/>
      <c r="E959" s="32" t="s">
        <v>282</v>
      </c>
      <c r="F959" s="31" t="s">
        <v>76</v>
      </c>
      <c r="G959" s="54">
        <v>18</v>
      </c>
      <c r="H959" s="30">
        <v>2014</v>
      </c>
      <c r="I959" s="30">
        <v>14</v>
      </c>
      <c r="J959" s="18">
        <v>1</v>
      </c>
    </row>
    <row r="960" spans="1:10" ht="15" customHeight="1" x14ac:dyDescent="0.25">
      <c r="A960" s="2"/>
      <c r="E960" s="32" t="s">
        <v>284</v>
      </c>
      <c r="F960" s="31" t="s">
        <v>276</v>
      </c>
      <c r="G960" s="54">
        <v>19</v>
      </c>
      <c r="H960" s="30">
        <v>2014</v>
      </c>
      <c r="I960" s="30">
        <v>14</v>
      </c>
      <c r="J960" s="18">
        <v>1</v>
      </c>
    </row>
    <row r="961" spans="1:10" ht="15" customHeight="1" x14ac:dyDescent="0.25">
      <c r="A961" s="2"/>
      <c r="E961" s="32" t="s">
        <v>170</v>
      </c>
      <c r="F961" s="31" t="s">
        <v>76</v>
      </c>
      <c r="G961" s="54">
        <v>20</v>
      </c>
      <c r="H961" s="30">
        <v>2014</v>
      </c>
      <c r="I961" s="30">
        <v>14</v>
      </c>
      <c r="J961" s="18">
        <v>1</v>
      </c>
    </row>
    <row r="962" spans="1:10" ht="15" customHeight="1" x14ac:dyDescent="0.25">
      <c r="A962" s="2"/>
      <c r="E962" s="32" t="s">
        <v>244</v>
      </c>
      <c r="F962" s="31" t="s">
        <v>273</v>
      </c>
      <c r="G962" s="54">
        <v>21</v>
      </c>
      <c r="H962" s="30">
        <v>2014</v>
      </c>
      <c r="I962" s="30">
        <v>14</v>
      </c>
      <c r="J962" s="18">
        <v>1</v>
      </c>
    </row>
    <row r="963" spans="1:10" ht="15" customHeight="1" x14ac:dyDescent="0.25">
      <c r="A963" s="2"/>
      <c r="E963" s="32" t="s">
        <v>213</v>
      </c>
      <c r="F963" s="31" t="s">
        <v>273</v>
      </c>
      <c r="G963" s="54">
        <v>22</v>
      </c>
      <c r="H963" s="30">
        <v>2014</v>
      </c>
      <c r="I963" s="30">
        <v>14</v>
      </c>
      <c r="J963" s="18">
        <v>1</v>
      </c>
    </row>
    <row r="964" spans="1:10" ht="15" customHeight="1" x14ac:dyDescent="0.25">
      <c r="A964" s="2"/>
      <c r="E964" s="32" t="s">
        <v>295</v>
      </c>
      <c r="F964" s="31" t="s">
        <v>286</v>
      </c>
      <c r="G964" s="54">
        <v>23</v>
      </c>
      <c r="H964" s="30">
        <v>2014</v>
      </c>
      <c r="I964" s="30">
        <v>14</v>
      </c>
      <c r="J964" s="18">
        <v>1</v>
      </c>
    </row>
    <row r="965" spans="1:10" ht="15" customHeight="1" x14ac:dyDescent="0.25">
      <c r="A965" s="2"/>
      <c r="E965" s="32" t="s">
        <v>294</v>
      </c>
      <c r="F965" s="31" t="s">
        <v>132</v>
      </c>
      <c r="G965" s="54">
        <v>24</v>
      </c>
      <c r="H965" s="30">
        <v>2014</v>
      </c>
      <c r="I965" s="30">
        <v>14</v>
      </c>
      <c r="J965" s="18">
        <v>1</v>
      </c>
    </row>
    <row r="966" spans="1:10" ht="15" customHeight="1" x14ac:dyDescent="0.25">
      <c r="A966" s="2"/>
      <c r="E966" s="32" t="s">
        <v>285</v>
      </c>
      <c r="F966" s="31" t="s">
        <v>270</v>
      </c>
      <c r="G966" s="54">
        <v>25</v>
      </c>
      <c r="H966" s="30">
        <v>2014</v>
      </c>
      <c r="I966" s="30">
        <v>14</v>
      </c>
      <c r="J966" s="18">
        <v>1</v>
      </c>
    </row>
    <row r="967" spans="1:10" ht="15" customHeight="1" x14ac:dyDescent="0.25">
      <c r="A967" s="2"/>
      <c r="E967" s="32" t="s">
        <v>263</v>
      </c>
      <c r="F967" s="31" t="s">
        <v>132</v>
      </c>
      <c r="G967" s="54">
        <v>26</v>
      </c>
      <c r="H967" s="30">
        <v>2014</v>
      </c>
      <c r="I967" s="30">
        <v>14</v>
      </c>
      <c r="J967" s="18">
        <v>1</v>
      </c>
    </row>
    <row r="968" spans="1:10" ht="15" customHeight="1" thickBot="1" x14ac:dyDescent="0.3">
      <c r="A968" s="2"/>
      <c r="E968" s="33" t="s">
        <v>288</v>
      </c>
      <c r="F968" s="35" t="s">
        <v>286</v>
      </c>
      <c r="G968" s="55">
        <v>27</v>
      </c>
      <c r="H968" s="34">
        <v>2014</v>
      </c>
      <c r="I968" s="34">
        <v>14</v>
      </c>
      <c r="J968" s="36">
        <v>1</v>
      </c>
    </row>
    <row r="969" spans="1:10" ht="15" customHeight="1" thickTop="1" thickBot="1" x14ac:dyDescent="0.3">
      <c r="A969" s="3" t="s">
        <v>296</v>
      </c>
      <c r="C969" s="6" t="s">
        <v>8</v>
      </c>
      <c r="E969" s="301" t="s">
        <v>120</v>
      </c>
      <c r="F969" s="38" t="s">
        <v>270</v>
      </c>
      <c r="G969" s="53">
        <v>1</v>
      </c>
      <c r="H969" s="41">
        <v>2015</v>
      </c>
      <c r="I969" s="41">
        <v>8</v>
      </c>
      <c r="J969" s="42">
        <v>16</v>
      </c>
    </row>
    <row r="970" spans="1:10" ht="15" customHeight="1" thickTop="1" x14ac:dyDescent="0.25">
      <c r="A970" s="2"/>
      <c r="E970" s="302" t="s">
        <v>183</v>
      </c>
      <c r="F970" s="31" t="s">
        <v>272</v>
      </c>
      <c r="G970" s="54">
        <v>2</v>
      </c>
      <c r="H970" s="30">
        <v>2015</v>
      </c>
      <c r="I970" s="30">
        <v>8</v>
      </c>
      <c r="J970" s="18">
        <v>8</v>
      </c>
    </row>
    <row r="971" spans="1:10" ht="15" customHeight="1" x14ac:dyDescent="0.25">
      <c r="A971" s="2"/>
      <c r="E971" s="303" t="s">
        <v>129</v>
      </c>
      <c r="F971" s="31" t="s">
        <v>297</v>
      </c>
      <c r="G971" s="54">
        <v>3</v>
      </c>
      <c r="H971" s="30">
        <v>2015</v>
      </c>
      <c r="I971" s="30">
        <v>8</v>
      </c>
      <c r="J971" s="18">
        <v>4</v>
      </c>
    </row>
    <row r="972" spans="1:10" ht="15" customHeight="1" x14ac:dyDescent="0.25">
      <c r="A972" s="2"/>
      <c r="E972" s="303" t="s">
        <v>215</v>
      </c>
      <c r="F972" s="31" t="s">
        <v>276</v>
      </c>
      <c r="G972" s="54">
        <v>4</v>
      </c>
      <c r="H972" s="30">
        <v>2015</v>
      </c>
      <c r="I972" s="30">
        <v>8</v>
      </c>
      <c r="J972" s="18">
        <v>4</v>
      </c>
    </row>
    <row r="973" spans="1:10" ht="15" customHeight="1" x14ac:dyDescent="0.25">
      <c r="A973" s="2"/>
      <c r="E973" s="32" t="s">
        <v>200</v>
      </c>
      <c r="F973" s="31" t="s">
        <v>287</v>
      </c>
      <c r="G973" s="54">
        <v>5</v>
      </c>
      <c r="H973" s="30">
        <v>2015</v>
      </c>
      <c r="I973" s="30">
        <v>8</v>
      </c>
      <c r="J973" s="18">
        <v>2</v>
      </c>
    </row>
    <row r="974" spans="1:10" ht="15" customHeight="1" x14ac:dyDescent="0.25">
      <c r="A974" s="2"/>
      <c r="E974" s="32" t="s">
        <v>222</v>
      </c>
      <c r="F974" s="31" t="s">
        <v>76</v>
      </c>
      <c r="G974" s="54">
        <v>6</v>
      </c>
      <c r="H974" s="30">
        <v>2015</v>
      </c>
      <c r="I974" s="30">
        <v>8</v>
      </c>
      <c r="J974" s="18">
        <v>2</v>
      </c>
    </row>
    <row r="975" spans="1:10" ht="15" customHeight="1" x14ac:dyDescent="0.25">
      <c r="A975" s="2"/>
      <c r="E975" s="32" t="s">
        <v>204</v>
      </c>
      <c r="F975" s="31" t="s">
        <v>76</v>
      </c>
      <c r="G975" s="54">
        <v>7</v>
      </c>
      <c r="H975" s="30">
        <v>2015</v>
      </c>
      <c r="I975" s="30">
        <v>8</v>
      </c>
      <c r="J975" s="18">
        <v>2</v>
      </c>
    </row>
    <row r="976" spans="1:10" ht="15" customHeight="1" x14ac:dyDescent="0.25">
      <c r="A976" s="2"/>
      <c r="E976" s="32" t="s">
        <v>244</v>
      </c>
      <c r="F976" s="31" t="s">
        <v>273</v>
      </c>
      <c r="G976" s="54">
        <v>8</v>
      </c>
      <c r="H976" s="30">
        <v>2015</v>
      </c>
      <c r="I976" s="30">
        <v>8</v>
      </c>
      <c r="J976" s="18">
        <v>2</v>
      </c>
    </row>
    <row r="977" spans="1:10" ht="15" customHeight="1" x14ac:dyDescent="0.25">
      <c r="A977" s="2"/>
      <c r="E977" s="32" t="s">
        <v>263</v>
      </c>
      <c r="F977" s="31" t="s">
        <v>132</v>
      </c>
      <c r="G977" s="54">
        <v>9</v>
      </c>
      <c r="H977" s="30">
        <v>2015</v>
      </c>
      <c r="I977" s="30">
        <v>8</v>
      </c>
      <c r="J977" s="18">
        <v>1</v>
      </c>
    </row>
    <row r="978" spans="1:10" ht="15" customHeight="1" x14ac:dyDescent="0.25">
      <c r="A978" s="2"/>
      <c r="E978" s="32" t="s">
        <v>298</v>
      </c>
      <c r="F978" s="31" t="s">
        <v>270</v>
      </c>
      <c r="G978" s="54">
        <v>10</v>
      </c>
      <c r="H978" s="30">
        <v>2015</v>
      </c>
      <c r="I978" s="30">
        <v>8</v>
      </c>
      <c r="J978" s="18">
        <v>1</v>
      </c>
    </row>
    <row r="979" spans="1:10" ht="15" customHeight="1" x14ac:dyDescent="0.25">
      <c r="A979" s="2"/>
      <c r="E979" s="32" t="s">
        <v>186</v>
      </c>
      <c r="F979" s="31" t="s">
        <v>299</v>
      </c>
      <c r="G979" s="54">
        <v>11</v>
      </c>
      <c r="H979" s="30">
        <v>2015</v>
      </c>
      <c r="I979" s="30">
        <v>8</v>
      </c>
      <c r="J979" s="18">
        <v>1</v>
      </c>
    </row>
    <row r="980" spans="1:10" ht="15" customHeight="1" x14ac:dyDescent="0.25">
      <c r="A980" s="2"/>
      <c r="E980" s="32" t="s">
        <v>187</v>
      </c>
      <c r="F980" s="31" t="s">
        <v>287</v>
      </c>
      <c r="G980" s="54">
        <v>12</v>
      </c>
      <c r="H980" s="30">
        <v>2015</v>
      </c>
      <c r="I980" s="30">
        <v>8</v>
      </c>
      <c r="J980" s="18">
        <v>1</v>
      </c>
    </row>
    <row r="981" spans="1:10" ht="15" customHeight="1" x14ac:dyDescent="0.25">
      <c r="A981" s="2"/>
      <c r="E981" s="32" t="s">
        <v>300</v>
      </c>
      <c r="F981" s="31" t="s">
        <v>76</v>
      </c>
      <c r="G981" s="54">
        <v>13</v>
      </c>
      <c r="H981" s="30">
        <v>2015</v>
      </c>
      <c r="I981" s="30">
        <v>8</v>
      </c>
      <c r="J981" s="18">
        <v>1</v>
      </c>
    </row>
    <row r="982" spans="1:10" ht="15" customHeight="1" x14ac:dyDescent="0.25">
      <c r="A982" s="2"/>
      <c r="E982" s="32" t="s">
        <v>252</v>
      </c>
      <c r="F982" s="31" t="s">
        <v>297</v>
      </c>
      <c r="G982" s="54">
        <v>14</v>
      </c>
      <c r="H982" s="30">
        <v>2015</v>
      </c>
      <c r="I982" s="30">
        <v>8</v>
      </c>
      <c r="J982" s="18">
        <v>1</v>
      </c>
    </row>
    <row r="983" spans="1:10" ht="15" customHeight="1" x14ac:dyDescent="0.25">
      <c r="A983" s="2"/>
      <c r="E983" s="32" t="s">
        <v>188</v>
      </c>
      <c r="F983" s="31" t="s">
        <v>276</v>
      </c>
      <c r="G983" s="54">
        <v>15</v>
      </c>
      <c r="H983" s="30">
        <v>2015</v>
      </c>
      <c r="I983" s="30">
        <v>8</v>
      </c>
      <c r="J983" s="18">
        <v>1</v>
      </c>
    </row>
    <row r="984" spans="1:10" ht="15" customHeight="1" x14ac:dyDescent="0.25">
      <c r="A984" s="2"/>
      <c r="E984" s="32" t="s">
        <v>301</v>
      </c>
      <c r="F984" s="31" t="s">
        <v>297</v>
      </c>
      <c r="G984" s="54">
        <v>16</v>
      </c>
      <c r="H984" s="30">
        <v>2015</v>
      </c>
      <c r="I984" s="30">
        <v>8</v>
      </c>
      <c r="J984" s="18">
        <v>1</v>
      </c>
    </row>
    <row r="985" spans="1:10" ht="15" customHeight="1" x14ac:dyDescent="0.25">
      <c r="A985" s="2"/>
      <c r="E985" s="32" t="s">
        <v>133</v>
      </c>
      <c r="F985" s="31" t="s">
        <v>270</v>
      </c>
      <c r="G985" s="54">
        <v>17</v>
      </c>
      <c r="H985" s="30">
        <v>2015</v>
      </c>
      <c r="I985" s="30">
        <v>8</v>
      </c>
      <c r="J985" s="18">
        <v>1</v>
      </c>
    </row>
    <row r="986" spans="1:10" ht="15" customHeight="1" x14ac:dyDescent="0.25">
      <c r="A986" s="2"/>
      <c r="E986" s="32" t="s">
        <v>302</v>
      </c>
      <c r="F986" s="31" t="s">
        <v>273</v>
      </c>
      <c r="G986" s="54">
        <v>18</v>
      </c>
      <c r="H986" s="30">
        <v>2015</v>
      </c>
      <c r="I986" s="30">
        <v>8</v>
      </c>
      <c r="J986" s="18">
        <v>1</v>
      </c>
    </row>
    <row r="987" spans="1:10" ht="15" customHeight="1" x14ac:dyDescent="0.25">
      <c r="A987" s="2"/>
      <c r="E987" s="32" t="s">
        <v>303</v>
      </c>
      <c r="F987" s="31" t="s">
        <v>297</v>
      </c>
      <c r="G987" s="54">
        <v>19</v>
      </c>
      <c r="H987" s="30">
        <v>2015</v>
      </c>
      <c r="I987" s="30">
        <v>8</v>
      </c>
      <c r="J987" s="18">
        <v>1</v>
      </c>
    </row>
    <row r="988" spans="1:10" ht="15" customHeight="1" x14ac:dyDescent="0.25">
      <c r="A988" s="2"/>
      <c r="E988" s="32" t="s">
        <v>284</v>
      </c>
      <c r="F988" s="31" t="s">
        <v>276</v>
      </c>
      <c r="G988" s="54">
        <v>20</v>
      </c>
      <c r="H988" s="30">
        <v>2015</v>
      </c>
      <c r="I988" s="30">
        <v>8</v>
      </c>
      <c r="J988" s="18">
        <v>1</v>
      </c>
    </row>
    <row r="989" spans="1:10" ht="15" customHeight="1" x14ac:dyDescent="0.25">
      <c r="A989" s="2"/>
      <c r="E989" s="32" t="s">
        <v>304</v>
      </c>
      <c r="F989" s="31" t="s">
        <v>270</v>
      </c>
      <c r="G989" s="54">
        <v>21</v>
      </c>
      <c r="H989" s="30">
        <v>2015</v>
      </c>
      <c r="I989" s="30">
        <v>8</v>
      </c>
      <c r="J989" s="18">
        <v>1</v>
      </c>
    </row>
    <row r="990" spans="1:10" ht="15" customHeight="1" x14ac:dyDescent="0.25">
      <c r="A990" s="2"/>
      <c r="E990" s="32" t="s">
        <v>305</v>
      </c>
      <c r="F990" s="31" t="s">
        <v>132</v>
      </c>
      <c r="G990" s="54">
        <v>22</v>
      </c>
      <c r="H990" s="30">
        <v>2015</v>
      </c>
      <c r="I990" s="30">
        <v>8</v>
      </c>
      <c r="J990" s="18">
        <v>1</v>
      </c>
    </row>
    <row r="991" spans="1:10" ht="15" customHeight="1" x14ac:dyDescent="0.25">
      <c r="A991" s="2"/>
      <c r="E991" s="32" t="s">
        <v>306</v>
      </c>
      <c r="F991" s="31" t="s">
        <v>270</v>
      </c>
      <c r="G991" s="54">
        <v>23</v>
      </c>
      <c r="H991" s="30">
        <v>2015</v>
      </c>
      <c r="I991" s="30">
        <v>8</v>
      </c>
      <c r="J991" s="18">
        <v>1</v>
      </c>
    </row>
    <row r="992" spans="1:10" ht="15" customHeight="1" x14ac:dyDescent="0.25">
      <c r="A992" s="2"/>
      <c r="E992" s="32" t="s">
        <v>277</v>
      </c>
      <c r="F992" s="31" t="s">
        <v>273</v>
      </c>
      <c r="G992" s="54">
        <v>24</v>
      </c>
      <c r="H992" s="30">
        <v>2015</v>
      </c>
      <c r="I992" s="30">
        <v>8</v>
      </c>
      <c r="J992" s="18">
        <v>1</v>
      </c>
    </row>
    <row r="993" spans="1:10" ht="15" customHeight="1" x14ac:dyDescent="0.25">
      <c r="A993" s="2"/>
      <c r="E993" s="32" t="s">
        <v>221</v>
      </c>
      <c r="F993" s="31" t="s">
        <v>276</v>
      </c>
      <c r="G993" s="54">
        <v>25</v>
      </c>
      <c r="H993" s="30">
        <v>2015</v>
      </c>
      <c r="I993" s="30">
        <v>8</v>
      </c>
      <c r="J993" s="18">
        <v>1</v>
      </c>
    </row>
    <row r="994" spans="1:10" ht="15" customHeight="1" x14ac:dyDescent="0.25">
      <c r="A994" s="2"/>
      <c r="E994" s="32" t="s">
        <v>225</v>
      </c>
      <c r="F994" s="31" t="s">
        <v>274</v>
      </c>
      <c r="G994" s="54">
        <v>26</v>
      </c>
      <c r="H994" s="30">
        <v>2015</v>
      </c>
      <c r="I994" s="30">
        <v>8</v>
      </c>
      <c r="J994" s="18">
        <v>1</v>
      </c>
    </row>
    <row r="995" spans="1:10" ht="15" customHeight="1" x14ac:dyDescent="0.25">
      <c r="A995" s="2"/>
      <c r="E995" s="32" t="s">
        <v>307</v>
      </c>
      <c r="F995" s="31" t="s">
        <v>276</v>
      </c>
      <c r="G995" s="54">
        <v>27</v>
      </c>
      <c r="H995" s="30">
        <v>2015</v>
      </c>
      <c r="I995" s="30">
        <v>8</v>
      </c>
      <c r="J995" s="18">
        <v>1</v>
      </c>
    </row>
    <row r="996" spans="1:10" ht="15" customHeight="1" x14ac:dyDescent="0.25">
      <c r="A996" s="2"/>
      <c r="E996" s="32" t="s">
        <v>279</v>
      </c>
      <c r="F996" s="31" t="s">
        <v>280</v>
      </c>
      <c r="G996" s="54">
        <v>28</v>
      </c>
      <c r="H996" s="30">
        <v>2015</v>
      </c>
      <c r="I996" s="30">
        <v>8</v>
      </c>
      <c r="J996" s="18">
        <v>1</v>
      </c>
    </row>
    <row r="997" spans="1:10" ht="15" customHeight="1" x14ac:dyDescent="0.25">
      <c r="A997" s="2"/>
      <c r="E997" s="32" t="s">
        <v>308</v>
      </c>
      <c r="F997" s="31" t="s">
        <v>270</v>
      </c>
      <c r="G997" s="54">
        <v>29</v>
      </c>
      <c r="H997" s="30">
        <v>2015</v>
      </c>
      <c r="I997" s="30">
        <v>8</v>
      </c>
      <c r="J997" s="18">
        <v>1</v>
      </c>
    </row>
    <row r="998" spans="1:10" ht="15" customHeight="1" thickBot="1" x14ac:dyDescent="0.3">
      <c r="A998" s="2"/>
      <c r="E998" s="33" t="s">
        <v>309</v>
      </c>
      <c r="F998" s="35" t="s">
        <v>276</v>
      </c>
      <c r="G998" s="55">
        <v>30</v>
      </c>
      <c r="H998" s="34">
        <v>2015</v>
      </c>
      <c r="I998" s="34">
        <v>8</v>
      </c>
      <c r="J998" s="36">
        <v>1</v>
      </c>
    </row>
    <row r="999" spans="1:10" ht="15" customHeight="1" thickTop="1" thickBot="1" x14ac:dyDescent="0.3">
      <c r="A999" s="3" t="s">
        <v>296</v>
      </c>
      <c r="C999" s="6" t="s">
        <v>34</v>
      </c>
      <c r="E999" s="301" t="s">
        <v>222</v>
      </c>
      <c r="F999" s="38" t="s">
        <v>76</v>
      </c>
      <c r="G999" s="53">
        <v>1</v>
      </c>
      <c r="H999" s="41">
        <v>2015</v>
      </c>
      <c r="I999" s="41">
        <v>9</v>
      </c>
      <c r="J999" s="42">
        <v>16</v>
      </c>
    </row>
    <row r="1000" spans="1:10" ht="15" customHeight="1" thickTop="1" x14ac:dyDescent="0.25">
      <c r="A1000" s="2"/>
      <c r="E1000" s="302" t="s">
        <v>263</v>
      </c>
      <c r="F1000" s="31" t="s">
        <v>132</v>
      </c>
      <c r="G1000" s="54">
        <v>2</v>
      </c>
      <c r="H1000" s="30">
        <v>2015</v>
      </c>
      <c r="I1000" s="30">
        <v>9</v>
      </c>
      <c r="J1000" s="18">
        <v>8</v>
      </c>
    </row>
    <row r="1001" spans="1:10" ht="15" customHeight="1" x14ac:dyDescent="0.25">
      <c r="A1001" s="2"/>
      <c r="E1001" s="303" t="s">
        <v>215</v>
      </c>
      <c r="F1001" s="31" t="s">
        <v>276</v>
      </c>
      <c r="G1001" s="54">
        <v>3</v>
      </c>
      <c r="H1001" s="30">
        <v>2015</v>
      </c>
      <c r="I1001" s="30">
        <v>9</v>
      </c>
      <c r="J1001" s="18">
        <v>4</v>
      </c>
    </row>
    <row r="1002" spans="1:10" ht="15" customHeight="1" x14ac:dyDescent="0.25">
      <c r="A1002" s="2"/>
      <c r="E1002" s="303" t="s">
        <v>183</v>
      </c>
      <c r="F1002" s="31" t="s">
        <v>272</v>
      </c>
      <c r="G1002" s="54">
        <v>4</v>
      </c>
      <c r="H1002" s="30">
        <v>2015</v>
      </c>
      <c r="I1002" s="30">
        <v>9</v>
      </c>
      <c r="J1002" s="18">
        <v>4</v>
      </c>
    </row>
    <row r="1003" spans="1:10" ht="15" customHeight="1" x14ac:dyDescent="0.25">
      <c r="A1003" s="2"/>
      <c r="E1003" s="32" t="s">
        <v>310</v>
      </c>
      <c r="F1003" s="31" t="s">
        <v>286</v>
      </c>
      <c r="G1003" s="54">
        <v>5</v>
      </c>
      <c r="H1003" s="30">
        <v>2015</v>
      </c>
      <c r="I1003" s="30">
        <v>9</v>
      </c>
      <c r="J1003" s="18">
        <v>2</v>
      </c>
    </row>
    <row r="1004" spans="1:10" ht="15" customHeight="1" x14ac:dyDescent="0.25">
      <c r="A1004" s="2"/>
      <c r="E1004" s="32" t="s">
        <v>141</v>
      </c>
      <c r="F1004" s="31" t="s">
        <v>91</v>
      </c>
      <c r="G1004" s="54">
        <v>6</v>
      </c>
      <c r="H1004" s="30">
        <v>2015</v>
      </c>
      <c r="I1004" s="30">
        <v>9</v>
      </c>
      <c r="J1004" s="18">
        <v>2</v>
      </c>
    </row>
    <row r="1005" spans="1:10" ht="15" customHeight="1" x14ac:dyDescent="0.25">
      <c r="A1005" s="2"/>
      <c r="E1005" s="32" t="s">
        <v>133</v>
      </c>
      <c r="F1005" s="31" t="s">
        <v>270</v>
      </c>
      <c r="G1005" s="54">
        <v>7</v>
      </c>
      <c r="H1005" s="30">
        <v>2015</v>
      </c>
      <c r="I1005" s="30">
        <v>9</v>
      </c>
      <c r="J1005" s="18">
        <v>2</v>
      </c>
    </row>
    <row r="1006" spans="1:10" ht="15" customHeight="1" x14ac:dyDescent="0.25">
      <c r="A1006" s="2"/>
      <c r="E1006" s="32" t="s">
        <v>187</v>
      </c>
      <c r="F1006" s="31" t="s">
        <v>287</v>
      </c>
      <c r="G1006" s="54">
        <v>8</v>
      </c>
      <c r="H1006" s="30">
        <v>2015</v>
      </c>
      <c r="I1006" s="30">
        <v>9</v>
      </c>
      <c r="J1006" s="18">
        <v>2</v>
      </c>
    </row>
    <row r="1007" spans="1:10" ht="15" customHeight="1" x14ac:dyDescent="0.25">
      <c r="A1007" s="2"/>
      <c r="E1007" s="32" t="s">
        <v>120</v>
      </c>
      <c r="F1007" s="31" t="s">
        <v>270</v>
      </c>
      <c r="G1007" s="54">
        <v>9</v>
      </c>
      <c r="H1007" s="30">
        <v>2015</v>
      </c>
      <c r="I1007" s="30">
        <v>9</v>
      </c>
      <c r="J1007" s="18">
        <v>1</v>
      </c>
    </row>
    <row r="1008" spans="1:10" ht="15" customHeight="1" x14ac:dyDescent="0.25">
      <c r="A1008" s="2"/>
      <c r="E1008" s="32" t="s">
        <v>298</v>
      </c>
      <c r="F1008" s="31" t="s">
        <v>270</v>
      </c>
      <c r="G1008" s="54">
        <v>10</v>
      </c>
      <c r="H1008" s="30">
        <v>2015</v>
      </c>
      <c r="I1008" s="30">
        <v>9</v>
      </c>
      <c r="J1008" s="18">
        <v>1</v>
      </c>
    </row>
    <row r="1009" spans="1:10" ht="15" customHeight="1" x14ac:dyDescent="0.25">
      <c r="A1009" s="2"/>
      <c r="E1009" s="32" t="s">
        <v>221</v>
      </c>
      <c r="F1009" s="31" t="s">
        <v>276</v>
      </c>
      <c r="G1009" s="54">
        <v>11</v>
      </c>
      <c r="H1009" s="30">
        <v>2015</v>
      </c>
      <c r="I1009" s="30">
        <v>9</v>
      </c>
      <c r="J1009" s="18">
        <v>1</v>
      </c>
    </row>
    <row r="1010" spans="1:10" ht="15" customHeight="1" x14ac:dyDescent="0.25">
      <c r="A1010" s="2"/>
      <c r="E1010" s="32" t="s">
        <v>277</v>
      </c>
      <c r="F1010" s="31" t="s">
        <v>273</v>
      </c>
      <c r="G1010" s="54">
        <v>12</v>
      </c>
      <c r="H1010" s="30">
        <v>2015</v>
      </c>
      <c r="I1010" s="30">
        <v>9</v>
      </c>
      <c r="J1010" s="18">
        <v>1</v>
      </c>
    </row>
    <row r="1011" spans="1:10" ht="15" customHeight="1" x14ac:dyDescent="0.25">
      <c r="A1011" s="2"/>
      <c r="E1011" s="32" t="s">
        <v>188</v>
      </c>
      <c r="F1011" s="31" t="s">
        <v>276</v>
      </c>
      <c r="G1011" s="54">
        <v>13</v>
      </c>
      <c r="H1011" s="30">
        <v>2015</v>
      </c>
      <c r="I1011" s="30">
        <v>9</v>
      </c>
      <c r="J1011" s="18">
        <v>1</v>
      </c>
    </row>
    <row r="1012" spans="1:10" ht="15" customHeight="1" x14ac:dyDescent="0.25">
      <c r="A1012" s="2"/>
      <c r="E1012" s="32" t="s">
        <v>99</v>
      </c>
      <c r="F1012" s="31" t="s">
        <v>132</v>
      </c>
      <c r="G1012" s="54">
        <v>14</v>
      </c>
      <c r="H1012" s="30">
        <v>2015</v>
      </c>
      <c r="I1012" s="30">
        <v>9</v>
      </c>
      <c r="J1012" s="18">
        <v>1</v>
      </c>
    </row>
    <row r="1013" spans="1:10" ht="15" customHeight="1" x14ac:dyDescent="0.25">
      <c r="A1013" s="2"/>
      <c r="E1013" s="32" t="s">
        <v>292</v>
      </c>
      <c r="F1013" s="31" t="s">
        <v>293</v>
      </c>
      <c r="G1013" s="54">
        <v>15</v>
      </c>
      <c r="H1013" s="30">
        <v>2015</v>
      </c>
      <c r="I1013" s="30">
        <v>9</v>
      </c>
      <c r="J1013" s="18">
        <v>1</v>
      </c>
    </row>
    <row r="1014" spans="1:10" ht="15" customHeight="1" x14ac:dyDescent="0.25">
      <c r="A1014" s="2"/>
      <c r="E1014" s="32" t="s">
        <v>258</v>
      </c>
      <c r="F1014" s="31" t="s">
        <v>270</v>
      </c>
      <c r="G1014" s="54">
        <v>16</v>
      </c>
      <c r="H1014" s="30">
        <v>2015</v>
      </c>
      <c r="I1014" s="30">
        <v>9</v>
      </c>
      <c r="J1014" s="18">
        <v>1</v>
      </c>
    </row>
    <row r="1015" spans="1:10" ht="15" customHeight="1" x14ac:dyDescent="0.25">
      <c r="A1015" s="2"/>
      <c r="E1015" s="32" t="s">
        <v>71</v>
      </c>
      <c r="F1015" s="31" t="s">
        <v>91</v>
      </c>
      <c r="G1015" s="54">
        <v>17</v>
      </c>
      <c r="H1015" s="30">
        <v>2015</v>
      </c>
      <c r="I1015" s="30">
        <v>9</v>
      </c>
      <c r="J1015" s="18">
        <v>1</v>
      </c>
    </row>
    <row r="1016" spans="1:10" ht="15" customHeight="1" x14ac:dyDescent="0.25">
      <c r="A1016" s="2"/>
      <c r="E1016" s="32" t="s">
        <v>311</v>
      </c>
      <c r="F1016" s="31" t="s">
        <v>132</v>
      </c>
      <c r="G1016" s="54">
        <v>18</v>
      </c>
      <c r="H1016" s="30">
        <v>2015</v>
      </c>
      <c r="I1016" s="30">
        <v>9</v>
      </c>
      <c r="J1016" s="18">
        <v>1</v>
      </c>
    </row>
    <row r="1017" spans="1:10" ht="15" customHeight="1" x14ac:dyDescent="0.25">
      <c r="A1017" s="2"/>
      <c r="E1017" s="32" t="s">
        <v>204</v>
      </c>
      <c r="F1017" s="31" t="s">
        <v>76</v>
      </c>
      <c r="G1017" s="54">
        <v>19</v>
      </c>
      <c r="H1017" s="30">
        <v>2015</v>
      </c>
      <c r="I1017" s="30">
        <v>9</v>
      </c>
      <c r="J1017" s="18">
        <v>1</v>
      </c>
    </row>
    <row r="1018" spans="1:10" ht="15" customHeight="1" x14ac:dyDescent="0.25">
      <c r="A1018" s="2"/>
      <c r="E1018" s="32" t="s">
        <v>301</v>
      </c>
      <c r="F1018" s="31" t="s">
        <v>297</v>
      </c>
      <c r="G1018" s="54">
        <v>20</v>
      </c>
      <c r="H1018" s="30">
        <v>2015</v>
      </c>
      <c r="I1018" s="30">
        <v>9</v>
      </c>
      <c r="J1018" s="18">
        <v>1</v>
      </c>
    </row>
    <row r="1019" spans="1:10" ht="15" customHeight="1" x14ac:dyDescent="0.25">
      <c r="A1019" s="2"/>
      <c r="E1019" s="32" t="s">
        <v>244</v>
      </c>
      <c r="F1019" s="31" t="s">
        <v>273</v>
      </c>
      <c r="G1019" s="54">
        <v>21</v>
      </c>
      <c r="H1019" s="30">
        <v>2015</v>
      </c>
      <c r="I1019" s="30">
        <v>9</v>
      </c>
      <c r="J1019" s="18">
        <v>1</v>
      </c>
    </row>
    <row r="1020" spans="1:10" ht="15" customHeight="1" x14ac:dyDescent="0.25">
      <c r="A1020" s="2"/>
      <c r="E1020" s="32" t="s">
        <v>312</v>
      </c>
      <c r="F1020" s="31" t="s">
        <v>299</v>
      </c>
      <c r="G1020" s="54">
        <v>22</v>
      </c>
      <c r="H1020" s="30">
        <v>2015</v>
      </c>
      <c r="I1020" s="30">
        <v>9</v>
      </c>
      <c r="J1020" s="18">
        <v>1</v>
      </c>
    </row>
    <row r="1021" spans="1:10" ht="15" customHeight="1" x14ac:dyDescent="0.25">
      <c r="A1021" s="2"/>
      <c r="E1021" s="32" t="s">
        <v>278</v>
      </c>
      <c r="F1021" s="31" t="s">
        <v>132</v>
      </c>
      <c r="G1021" s="54">
        <v>23</v>
      </c>
      <c r="H1021" s="30">
        <v>2015</v>
      </c>
      <c r="I1021" s="30">
        <v>9</v>
      </c>
      <c r="J1021" s="18">
        <v>1</v>
      </c>
    </row>
    <row r="1022" spans="1:10" ht="15" customHeight="1" x14ac:dyDescent="0.25">
      <c r="A1022" s="2"/>
      <c r="E1022" s="32" t="s">
        <v>282</v>
      </c>
      <c r="F1022" s="31" t="s">
        <v>76</v>
      </c>
      <c r="G1022" s="54">
        <v>24</v>
      </c>
      <c r="H1022" s="30">
        <v>2015</v>
      </c>
      <c r="I1022" s="30">
        <v>9</v>
      </c>
      <c r="J1022" s="18">
        <v>1</v>
      </c>
    </row>
    <row r="1023" spans="1:10" ht="15" customHeight="1" x14ac:dyDescent="0.25">
      <c r="A1023" s="2"/>
      <c r="E1023" s="32" t="s">
        <v>305</v>
      </c>
      <c r="F1023" s="31" t="s">
        <v>132</v>
      </c>
      <c r="G1023" s="54">
        <v>25</v>
      </c>
      <c r="H1023" s="30">
        <v>2015</v>
      </c>
      <c r="I1023" s="30">
        <v>9</v>
      </c>
      <c r="J1023" s="18">
        <v>1</v>
      </c>
    </row>
    <row r="1024" spans="1:10" ht="15" customHeight="1" x14ac:dyDescent="0.25">
      <c r="A1024" s="2"/>
      <c r="E1024" s="32" t="s">
        <v>186</v>
      </c>
      <c r="F1024" s="31" t="s">
        <v>299</v>
      </c>
      <c r="G1024" s="54">
        <v>26</v>
      </c>
      <c r="H1024" s="30">
        <v>2015</v>
      </c>
      <c r="I1024" s="30">
        <v>9</v>
      </c>
      <c r="J1024" s="18">
        <v>1</v>
      </c>
    </row>
    <row r="1025" spans="1:10" ht="15" customHeight="1" x14ac:dyDescent="0.25">
      <c r="A1025" s="2"/>
      <c r="E1025" s="32" t="s">
        <v>80</v>
      </c>
      <c r="F1025" s="31" t="s">
        <v>91</v>
      </c>
      <c r="G1025" s="54">
        <v>27</v>
      </c>
      <c r="H1025" s="30">
        <v>2015</v>
      </c>
      <c r="I1025" s="30">
        <v>9</v>
      </c>
      <c r="J1025" s="18">
        <v>1</v>
      </c>
    </row>
    <row r="1026" spans="1:10" ht="15" customHeight="1" x14ac:dyDescent="0.25">
      <c r="A1026" s="2"/>
      <c r="E1026" s="32" t="s">
        <v>291</v>
      </c>
      <c r="F1026" s="31" t="s">
        <v>273</v>
      </c>
      <c r="G1026" s="54">
        <v>28</v>
      </c>
      <c r="H1026" s="30">
        <v>2015</v>
      </c>
      <c r="I1026" s="30">
        <v>9</v>
      </c>
      <c r="J1026" s="18">
        <v>1</v>
      </c>
    </row>
    <row r="1027" spans="1:10" ht="15" customHeight="1" x14ac:dyDescent="0.25">
      <c r="A1027" s="2"/>
      <c r="E1027" s="32" t="s">
        <v>279</v>
      </c>
      <c r="F1027" s="31" t="s">
        <v>280</v>
      </c>
      <c r="G1027" s="54">
        <v>29</v>
      </c>
      <c r="H1027" s="30">
        <v>2015</v>
      </c>
      <c r="I1027" s="30">
        <v>9</v>
      </c>
      <c r="J1027" s="18">
        <v>1</v>
      </c>
    </row>
    <row r="1028" spans="1:10" ht="15" customHeight="1" x14ac:dyDescent="0.25">
      <c r="A1028" s="2"/>
      <c r="E1028" s="32" t="s">
        <v>300</v>
      </c>
      <c r="F1028" s="31" t="s">
        <v>76</v>
      </c>
      <c r="G1028" s="54">
        <v>30</v>
      </c>
      <c r="H1028" s="30">
        <v>2015</v>
      </c>
      <c r="I1028" s="30">
        <v>9</v>
      </c>
      <c r="J1028" s="18">
        <v>1</v>
      </c>
    </row>
    <row r="1029" spans="1:10" ht="15" customHeight="1" x14ac:dyDescent="0.25">
      <c r="A1029" s="2"/>
      <c r="E1029" s="32" t="s">
        <v>170</v>
      </c>
      <c r="F1029" s="31" t="s">
        <v>76</v>
      </c>
      <c r="G1029" s="54">
        <v>31</v>
      </c>
      <c r="H1029" s="30">
        <v>2015</v>
      </c>
      <c r="I1029" s="30">
        <v>9</v>
      </c>
      <c r="J1029" s="18">
        <v>1</v>
      </c>
    </row>
    <row r="1030" spans="1:10" ht="15" customHeight="1" thickBot="1" x14ac:dyDescent="0.3">
      <c r="A1030" s="2"/>
      <c r="E1030" s="33" t="s">
        <v>285</v>
      </c>
      <c r="F1030" s="35" t="s">
        <v>270</v>
      </c>
      <c r="G1030" s="55">
        <v>32</v>
      </c>
      <c r="H1030" s="34">
        <v>2015</v>
      </c>
      <c r="I1030" s="34">
        <v>9</v>
      </c>
      <c r="J1030" s="36">
        <v>1</v>
      </c>
    </row>
    <row r="1031" spans="1:10" ht="15" customHeight="1" thickTop="1" thickBot="1" x14ac:dyDescent="0.3">
      <c r="A1031" s="3" t="s">
        <v>296</v>
      </c>
      <c r="C1031" s="6" t="s">
        <v>216</v>
      </c>
      <c r="E1031" s="301" t="s">
        <v>120</v>
      </c>
      <c r="F1031" s="38" t="s">
        <v>270</v>
      </c>
      <c r="G1031" s="53">
        <v>1</v>
      </c>
      <c r="H1031" s="41">
        <v>2015</v>
      </c>
      <c r="I1031" s="41">
        <v>10</v>
      </c>
      <c r="J1031" s="42">
        <v>16</v>
      </c>
    </row>
    <row r="1032" spans="1:10" ht="15" customHeight="1" thickTop="1" x14ac:dyDescent="0.25">
      <c r="A1032" s="2"/>
      <c r="E1032" s="302" t="s">
        <v>222</v>
      </c>
      <c r="F1032" s="31" t="s">
        <v>76</v>
      </c>
      <c r="G1032" s="54">
        <v>2</v>
      </c>
      <c r="H1032" s="30">
        <v>2015</v>
      </c>
      <c r="I1032" s="30">
        <v>10</v>
      </c>
      <c r="J1032" s="18">
        <v>8</v>
      </c>
    </row>
    <row r="1033" spans="1:10" ht="15" customHeight="1" x14ac:dyDescent="0.25">
      <c r="A1033" s="2"/>
      <c r="E1033" s="303" t="s">
        <v>183</v>
      </c>
      <c r="F1033" s="31" t="s">
        <v>272</v>
      </c>
      <c r="G1033" s="54">
        <v>3</v>
      </c>
      <c r="H1033" s="30">
        <v>2015</v>
      </c>
      <c r="I1033" s="30">
        <v>10</v>
      </c>
      <c r="J1033" s="18">
        <v>4</v>
      </c>
    </row>
    <row r="1034" spans="1:10" ht="15" customHeight="1" x14ac:dyDescent="0.25">
      <c r="A1034" s="2"/>
      <c r="E1034" s="303" t="s">
        <v>313</v>
      </c>
      <c r="F1034" s="31" t="s">
        <v>273</v>
      </c>
      <c r="G1034" s="54">
        <v>4</v>
      </c>
      <c r="H1034" s="30">
        <v>2015</v>
      </c>
      <c r="I1034" s="30">
        <v>10</v>
      </c>
      <c r="J1034" s="18">
        <v>4</v>
      </c>
    </row>
    <row r="1035" spans="1:10" ht="15" customHeight="1" x14ac:dyDescent="0.25">
      <c r="A1035" s="2"/>
      <c r="E1035" s="32" t="s">
        <v>263</v>
      </c>
      <c r="F1035" s="31" t="s">
        <v>132</v>
      </c>
      <c r="G1035" s="54">
        <v>5</v>
      </c>
      <c r="H1035" s="30">
        <v>2015</v>
      </c>
      <c r="I1035" s="30">
        <v>10</v>
      </c>
      <c r="J1035" s="18">
        <v>2</v>
      </c>
    </row>
    <row r="1036" spans="1:10" ht="15" customHeight="1" x14ac:dyDescent="0.25">
      <c r="A1036" s="2"/>
      <c r="E1036" s="32" t="s">
        <v>298</v>
      </c>
      <c r="F1036" s="31" t="s">
        <v>270</v>
      </c>
      <c r="G1036" s="54">
        <v>6</v>
      </c>
      <c r="H1036" s="30">
        <v>2015</v>
      </c>
      <c r="I1036" s="30">
        <v>10</v>
      </c>
      <c r="J1036" s="18">
        <v>2</v>
      </c>
    </row>
    <row r="1037" spans="1:10" ht="15" customHeight="1" x14ac:dyDescent="0.25">
      <c r="A1037" s="2"/>
      <c r="E1037" s="32" t="s">
        <v>204</v>
      </c>
      <c r="F1037" s="31" t="s">
        <v>76</v>
      </c>
      <c r="G1037" s="54">
        <v>7</v>
      </c>
      <c r="H1037" s="30">
        <v>2015</v>
      </c>
      <c r="I1037" s="30">
        <v>10</v>
      </c>
      <c r="J1037" s="18">
        <v>2</v>
      </c>
    </row>
    <row r="1038" spans="1:10" ht="15" customHeight="1" x14ac:dyDescent="0.25">
      <c r="A1038" s="2"/>
      <c r="E1038" s="32" t="s">
        <v>188</v>
      </c>
      <c r="F1038" s="31" t="s">
        <v>276</v>
      </c>
      <c r="G1038" s="54">
        <v>8</v>
      </c>
      <c r="H1038" s="30">
        <v>2015</v>
      </c>
      <c r="I1038" s="30">
        <v>10</v>
      </c>
      <c r="J1038" s="18">
        <v>2</v>
      </c>
    </row>
    <row r="1039" spans="1:10" ht="15" customHeight="1" x14ac:dyDescent="0.25">
      <c r="A1039" s="2"/>
      <c r="E1039" s="32" t="s">
        <v>284</v>
      </c>
      <c r="F1039" s="31" t="s">
        <v>276</v>
      </c>
      <c r="G1039" s="54">
        <v>9</v>
      </c>
      <c r="H1039" s="30">
        <v>2015</v>
      </c>
      <c r="I1039" s="30">
        <v>10</v>
      </c>
      <c r="J1039" s="18">
        <v>1</v>
      </c>
    </row>
    <row r="1040" spans="1:10" ht="15" customHeight="1" x14ac:dyDescent="0.25">
      <c r="A1040" s="2"/>
      <c r="E1040" s="32" t="s">
        <v>187</v>
      </c>
      <c r="F1040" s="31" t="s">
        <v>287</v>
      </c>
      <c r="G1040" s="54">
        <v>10</v>
      </c>
      <c r="H1040" s="30">
        <v>2015</v>
      </c>
      <c r="I1040" s="30">
        <v>10</v>
      </c>
      <c r="J1040" s="18">
        <v>1</v>
      </c>
    </row>
    <row r="1041" spans="1:10" ht="15" customHeight="1" x14ac:dyDescent="0.25">
      <c r="A1041" s="2"/>
      <c r="E1041" s="32" t="s">
        <v>244</v>
      </c>
      <c r="F1041" s="31" t="s">
        <v>273</v>
      </c>
      <c r="G1041" s="54">
        <v>11</v>
      </c>
      <c r="H1041" s="30">
        <v>2015</v>
      </c>
      <c r="I1041" s="30">
        <v>10</v>
      </c>
      <c r="J1041" s="18">
        <v>1</v>
      </c>
    </row>
    <row r="1042" spans="1:10" ht="15" customHeight="1" x14ac:dyDescent="0.25">
      <c r="A1042" s="2"/>
      <c r="E1042" s="32" t="s">
        <v>221</v>
      </c>
      <c r="F1042" s="31" t="s">
        <v>276</v>
      </c>
      <c r="G1042" s="54">
        <v>12</v>
      </c>
      <c r="H1042" s="30">
        <v>2015</v>
      </c>
      <c r="I1042" s="30">
        <v>10</v>
      </c>
      <c r="J1042" s="18">
        <v>1</v>
      </c>
    </row>
    <row r="1043" spans="1:10" ht="15" customHeight="1" x14ac:dyDescent="0.25">
      <c r="A1043" s="2"/>
      <c r="E1043" s="32" t="s">
        <v>282</v>
      </c>
      <c r="F1043" s="31" t="s">
        <v>76</v>
      </c>
      <c r="G1043" s="54">
        <v>13</v>
      </c>
      <c r="H1043" s="30">
        <v>2015</v>
      </c>
      <c r="I1043" s="30">
        <v>10</v>
      </c>
      <c r="J1043" s="18">
        <v>1</v>
      </c>
    </row>
    <row r="1044" spans="1:10" ht="15" customHeight="1" x14ac:dyDescent="0.25">
      <c r="A1044" s="2"/>
      <c r="E1044" s="32" t="s">
        <v>203</v>
      </c>
      <c r="F1044" s="31" t="s">
        <v>273</v>
      </c>
      <c r="G1044" s="54">
        <v>14</v>
      </c>
      <c r="H1044" s="30">
        <v>2015</v>
      </c>
      <c r="I1044" s="30">
        <v>10</v>
      </c>
      <c r="J1044" s="18">
        <v>1</v>
      </c>
    </row>
    <row r="1045" spans="1:10" ht="15" customHeight="1" x14ac:dyDescent="0.25">
      <c r="A1045" s="2"/>
      <c r="E1045" s="32" t="s">
        <v>314</v>
      </c>
      <c r="F1045" s="31" t="s">
        <v>273</v>
      </c>
      <c r="G1045" s="54">
        <v>15</v>
      </c>
      <c r="H1045" s="30">
        <v>2015</v>
      </c>
      <c r="I1045" s="30">
        <v>10</v>
      </c>
      <c r="J1045" s="18">
        <v>1</v>
      </c>
    </row>
    <row r="1046" spans="1:10" ht="15" customHeight="1" x14ac:dyDescent="0.25">
      <c r="A1046" s="2"/>
      <c r="E1046" s="32" t="s">
        <v>133</v>
      </c>
      <c r="F1046" s="31" t="s">
        <v>270</v>
      </c>
      <c r="G1046" s="54">
        <v>16</v>
      </c>
      <c r="H1046" s="30">
        <v>2015</v>
      </c>
      <c r="I1046" s="30">
        <v>10</v>
      </c>
      <c r="J1046" s="18">
        <v>1</v>
      </c>
    </row>
    <row r="1047" spans="1:10" ht="15" customHeight="1" x14ac:dyDescent="0.25">
      <c r="A1047" s="2"/>
      <c r="E1047" s="32" t="s">
        <v>225</v>
      </c>
      <c r="F1047" s="31" t="s">
        <v>274</v>
      </c>
      <c r="G1047" s="54">
        <v>17</v>
      </c>
      <c r="H1047" s="30">
        <v>2015</v>
      </c>
      <c r="I1047" s="30">
        <v>10</v>
      </c>
      <c r="J1047" s="18">
        <v>1</v>
      </c>
    </row>
    <row r="1048" spans="1:10" ht="15" customHeight="1" x14ac:dyDescent="0.25">
      <c r="A1048" s="2"/>
      <c r="E1048" s="32" t="s">
        <v>215</v>
      </c>
      <c r="F1048" s="31" t="s">
        <v>276</v>
      </c>
      <c r="G1048" s="54">
        <v>18</v>
      </c>
      <c r="H1048" s="30">
        <v>2015</v>
      </c>
      <c r="I1048" s="30">
        <v>10</v>
      </c>
      <c r="J1048" s="18">
        <v>1</v>
      </c>
    </row>
    <row r="1049" spans="1:10" ht="15" customHeight="1" x14ac:dyDescent="0.25">
      <c r="A1049" s="2"/>
      <c r="E1049" s="32" t="s">
        <v>279</v>
      </c>
      <c r="F1049" s="31" t="s">
        <v>280</v>
      </c>
      <c r="G1049" s="54">
        <v>19</v>
      </c>
      <c r="H1049" s="30">
        <v>2015</v>
      </c>
      <c r="I1049" s="30">
        <v>10</v>
      </c>
      <c r="J1049" s="18">
        <v>1</v>
      </c>
    </row>
    <row r="1050" spans="1:10" ht="15" customHeight="1" x14ac:dyDescent="0.25">
      <c r="A1050" s="2"/>
      <c r="E1050" s="32" t="s">
        <v>315</v>
      </c>
      <c r="F1050" s="31" t="s">
        <v>273</v>
      </c>
      <c r="G1050" s="54">
        <v>20</v>
      </c>
      <c r="H1050" s="30">
        <v>2015</v>
      </c>
      <c r="I1050" s="30">
        <v>10</v>
      </c>
      <c r="J1050" s="18">
        <v>1</v>
      </c>
    </row>
    <row r="1051" spans="1:10" ht="15" customHeight="1" x14ac:dyDescent="0.25">
      <c r="A1051" s="2"/>
      <c r="E1051" s="32" t="s">
        <v>277</v>
      </c>
      <c r="F1051" s="31" t="s">
        <v>273</v>
      </c>
      <c r="G1051" s="54">
        <v>21</v>
      </c>
      <c r="H1051" s="30">
        <v>2015</v>
      </c>
      <c r="I1051" s="30">
        <v>10</v>
      </c>
      <c r="J1051" s="18">
        <v>1</v>
      </c>
    </row>
    <row r="1052" spans="1:10" ht="15" customHeight="1" x14ac:dyDescent="0.25">
      <c r="A1052" s="2"/>
      <c r="E1052" s="32" t="s">
        <v>302</v>
      </c>
      <c r="F1052" s="31" t="s">
        <v>273</v>
      </c>
      <c r="G1052" s="54">
        <v>22</v>
      </c>
      <c r="H1052" s="30">
        <v>2015</v>
      </c>
      <c r="I1052" s="30">
        <v>10</v>
      </c>
      <c r="J1052" s="18">
        <v>1</v>
      </c>
    </row>
    <row r="1053" spans="1:10" ht="15" customHeight="1" x14ac:dyDescent="0.25">
      <c r="A1053" s="2"/>
      <c r="E1053" s="32" t="s">
        <v>285</v>
      </c>
      <c r="F1053" s="31" t="s">
        <v>270</v>
      </c>
      <c r="G1053" s="54">
        <v>23</v>
      </c>
      <c r="H1053" s="30">
        <v>2015</v>
      </c>
      <c r="I1053" s="30">
        <v>10</v>
      </c>
      <c r="J1053" s="18">
        <v>1</v>
      </c>
    </row>
    <row r="1054" spans="1:10" ht="15" customHeight="1" x14ac:dyDescent="0.25">
      <c r="A1054" s="2"/>
      <c r="E1054" s="32" t="s">
        <v>291</v>
      </c>
      <c r="F1054" s="31" t="s">
        <v>273</v>
      </c>
      <c r="G1054" s="54">
        <v>24</v>
      </c>
      <c r="H1054" s="30">
        <v>2015</v>
      </c>
      <c r="I1054" s="30">
        <v>10</v>
      </c>
      <c r="J1054" s="18">
        <v>1</v>
      </c>
    </row>
    <row r="1055" spans="1:10" ht="15" customHeight="1" x14ac:dyDescent="0.25">
      <c r="A1055" s="2"/>
      <c r="E1055" s="32" t="s">
        <v>316</v>
      </c>
      <c r="F1055" s="31" t="s">
        <v>273</v>
      </c>
      <c r="G1055" s="54">
        <v>25</v>
      </c>
      <c r="H1055" s="30">
        <v>2015</v>
      </c>
      <c r="I1055" s="30">
        <v>10</v>
      </c>
      <c r="J1055" s="18">
        <v>1</v>
      </c>
    </row>
    <row r="1056" spans="1:10" ht="15" customHeight="1" x14ac:dyDescent="0.25">
      <c r="A1056" s="2"/>
      <c r="E1056" s="32" t="s">
        <v>228</v>
      </c>
      <c r="F1056" s="31" t="s">
        <v>273</v>
      </c>
      <c r="G1056" s="54">
        <v>26</v>
      </c>
      <c r="H1056" s="30">
        <v>2015</v>
      </c>
      <c r="I1056" s="30">
        <v>10</v>
      </c>
      <c r="J1056" s="18">
        <v>1</v>
      </c>
    </row>
    <row r="1057" spans="1:10" ht="15" customHeight="1" x14ac:dyDescent="0.25">
      <c r="A1057" s="2"/>
      <c r="E1057" s="32" t="s">
        <v>317</v>
      </c>
      <c r="F1057" s="31" t="s">
        <v>272</v>
      </c>
      <c r="G1057" s="54">
        <v>27</v>
      </c>
      <c r="H1057" s="30">
        <v>2015</v>
      </c>
      <c r="I1057" s="30">
        <v>10</v>
      </c>
      <c r="J1057" s="18">
        <v>1</v>
      </c>
    </row>
    <row r="1058" spans="1:10" ht="15" customHeight="1" x14ac:dyDescent="0.25">
      <c r="A1058" s="2"/>
      <c r="E1058" s="32" t="s">
        <v>186</v>
      </c>
      <c r="F1058" s="31" t="s">
        <v>299</v>
      </c>
      <c r="G1058" s="54">
        <v>28</v>
      </c>
      <c r="H1058" s="30">
        <v>2015</v>
      </c>
      <c r="I1058" s="30">
        <v>10</v>
      </c>
      <c r="J1058" s="18">
        <v>1</v>
      </c>
    </row>
    <row r="1059" spans="1:10" ht="15" customHeight="1" x14ac:dyDescent="0.25">
      <c r="A1059" s="2"/>
      <c r="E1059" s="32" t="s">
        <v>300</v>
      </c>
      <c r="F1059" s="31" t="s">
        <v>76</v>
      </c>
      <c r="G1059" s="54">
        <v>29</v>
      </c>
      <c r="H1059" s="30">
        <v>2015</v>
      </c>
      <c r="I1059" s="30">
        <v>10</v>
      </c>
      <c r="J1059" s="18">
        <v>1</v>
      </c>
    </row>
    <row r="1060" spans="1:10" ht="15" customHeight="1" thickBot="1" x14ac:dyDescent="0.3">
      <c r="A1060" s="2"/>
      <c r="E1060" s="33" t="s">
        <v>318</v>
      </c>
      <c r="F1060" s="35" t="s">
        <v>273</v>
      </c>
      <c r="G1060" s="55">
        <v>30</v>
      </c>
      <c r="H1060" s="34">
        <v>2015</v>
      </c>
      <c r="I1060" s="34">
        <v>10</v>
      </c>
      <c r="J1060" s="36">
        <v>1</v>
      </c>
    </row>
    <row r="1061" spans="1:10" ht="15" customHeight="1" thickTop="1" thickBot="1" x14ac:dyDescent="0.3">
      <c r="A1061" s="3" t="s">
        <v>296</v>
      </c>
      <c r="C1061" s="8" t="s">
        <v>61</v>
      </c>
      <c r="E1061" s="301" t="s">
        <v>120</v>
      </c>
      <c r="F1061" s="38" t="s">
        <v>270</v>
      </c>
      <c r="G1061" s="53">
        <v>1</v>
      </c>
      <c r="H1061" s="41">
        <v>2015</v>
      </c>
      <c r="I1061" s="41">
        <v>14</v>
      </c>
      <c r="J1061" s="42">
        <v>16</v>
      </c>
    </row>
    <row r="1062" spans="1:10" ht="15" customHeight="1" thickTop="1" x14ac:dyDescent="0.25">
      <c r="A1062" s="2"/>
      <c r="E1062" s="302" t="s">
        <v>222</v>
      </c>
      <c r="F1062" s="31" t="s">
        <v>76</v>
      </c>
      <c r="G1062" s="54">
        <v>2</v>
      </c>
      <c r="H1062" s="30">
        <v>2015</v>
      </c>
      <c r="I1062" s="30">
        <v>14</v>
      </c>
      <c r="J1062" s="18">
        <v>8</v>
      </c>
    </row>
    <row r="1063" spans="1:10" ht="15" customHeight="1" x14ac:dyDescent="0.25">
      <c r="A1063" s="2"/>
      <c r="E1063" s="303" t="s">
        <v>133</v>
      </c>
      <c r="F1063" s="31" t="s">
        <v>270</v>
      </c>
      <c r="G1063" s="54">
        <v>3</v>
      </c>
      <c r="H1063" s="30">
        <v>2015</v>
      </c>
      <c r="I1063" s="30">
        <v>14</v>
      </c>
      <c r="J1063" s="18">
        <v>4</v>
      </c>
    </row>
    <row r="1064" spans="1:10" ht="15" customHeight="1" x14ac:dyDescent="0.25">
      <c r="A1064" s="2"/>
      <c r="E1064" s="303" t="s">
        <v>204</v>
      </c>
      <c r="F1064" s="31" t="s">
        <v>76</v>
      </c>
      <c r="G1064" s="54">
        <v>4</v>
      </c>
      <c r="H1064" s="30">
        <v>2015</v>
      </c>
      <c r="I1064" s="30">
        <v>14</v>
      </c>
      <c r="J1064" s="18">
        <v>4</v>
      </c>
    </row>
    <row r="1065" spans="1:10" ht="15" customHeight="1" x14ac:dyDescent="0.25">
      <c r="A1065" s="2"/>
      <c r="E1065" s="32" t="s">
        <v>176</v>
      </c>
      <c r="F1065" s="31" t="s">
        <v>76</v>
      </c>
      <c r="G1065" s="54">
        <v>5</v>
      </c>
      <c r="H1065" s="30">
        <v>2015</v>
      </c>
      <c r="I1065" s="30">
        <v>14</v>
      </c>
      <c r="J1065" s="18">
        <v>2</v>
      </c>
    </row>
    <row r="1066" spans="1:10" ht="15" customHeight="1" x14ac:dyDescent="0.25">
      <c r="A1066" s="2"/>
      <c r="E1066" s="32" t="s">
        <v>215</v>
      </c>
      <c r="F1066" s="31" t="s">
        <v>276</v>
      </c>
      <c r="G1066" s="54">
        <v>6</v>
      </c>
      <c r="H1066" s="30">
        <v>2015</v>
      </c>
      <c r="I1066" s="30">
        <v>14</v>
      </c>
      <c r="J1066" s="18">
        <v>2</v>
      </c>
    </row>
    <row r="1067" spans="1:10" ht="15" customHeight="1" x14ac:dyDescent="0.25">
      <c r="A1067" s="2"/>
      <c r="E1067" s="32" t="s">
        <v>277</v>
      </c>
      <c r="F1067" s="31" t="s">
        <v>273</v>
      </c>
      <c r="G1067" s="54">
        <v>7</v>
      </c>
      <c r="H1067" s="30">
        <v>2015</v>
      </c>
      <c r="I1067" s="30">
        <v>14</v>
      </c>
      <c r="J1067" s="18">
        <v>2</v>
      </c>
    </row>
    <row r="1068" spans="1:10" ht="15" customHeight="1" x14ac:dyDescent="0.25">
      <c r="A1068" s="2"/>
      <c r="E1068" s="32" t="s">
        <v>187</v>
      </c>
      <c r="F1068" s="31" t="s">
        <v>287</v>
      </c>
      <c r="G1068" s="54">
        <v>8</v>
      </c>
      <c r="H1068" s="30">
        <v>2015</v>
      </c>
      <c r="I1068" s="30">
        <v>14</v>
      </c>
      <c r="J1068" s="18">
        <v>2</v>
      </c>
    </row>
    <row r="1069" spans="1:10" ht="15" customHeight="1" x14ac:dyDescent="0.25">
      <c r="A1069" s="2"/>
      <c r="E1069" s="32" t="s">
        <v>310</v>
      </c>
      <c r="F1069" s="31" t="s">
        <v>286</v>
      </c>
      <c r="G1069" s="54">
        <v>9</v>
      </c>
      <c r="H1069" s="30">
        <v>2015</v>
      </c>
      <c r="I1069" s="30">
        <v>14</v>
      </c>
      <c r="J1069" s="18">
        <v>1</v>
      </c>
    </row>
    <row r="1070" spans="1:10" ht="15" customHeight="1" x14ac:dyDescent="0.25">
      <c r="A1070" s="2"/>
      <c r="E1070" s="32" t="s">
        <v>183</v>
      </c>
      <c r="F1070" s="31" t="s">
        <v>272</v>
      </c>
      <c r="G1070" s="54">
        <v>10</v>
      </c>
      <c r="H1070" s="30">
        <v>2015</v>
      </c>
      <c r="I1070" s="30">
        <v>14</v>
      </c>
      <c r="J1070" s="18">
        <v>1</v>
      </c>
    </row>
    <row r="1071" spans="1:10" ht="15" customHeight="1" x14ac:dyDescent="0.25">
      <c r="A1071" s="2"/>
      <c r="E1071" s="32" t="s">
        <v>188</v>
      </c>
      <c r="F1071" s="31" t="s">
        <v>276</v>
      </c>
      <c r="G1071" s="54">
        <v>11</v>
      </c>
      <c r="H1071" s="30">
        <v>2015</v>
      </c>
      <c r="I1071" s="30">
        <v>14</v>
      </c>
      <c r="J1071" s="18">
        <v>1</v>
      </c>
    </row>
    <row r="1072" spans="1:10" ht="15" customHeight="1" x14ac:dyDescent="0.25">
      <c r="A1072" s="2"/>
      <c r="E1072" s="32" t="s">
        <v>319</v>
      </c>
      <c r="F1072" s="31" t="s">
        <v>272</v>
      </c>
      <c r="G1072" s="54">
        <v>12</v>
      </c>
      <c r="H1072" s="30">
        <v>2015</v>
      </c>
      <c r="I1072" s="30">
        <v>14</v>
      </c>
      <c r="J1072" s="18">
        <v>1</v>
      </c>
    </row>
    <row r="1073" spans="1:10" ht="15" customHeight="1" x14ac:dyDescent="0.25">
      <c r="A1073" s="2"/>
      <c r="E1073" s="32" t="s">
        <v>263</v>
      </c>
      <c r="F1073" s="31" t="s">
        <v>132</v>
      </c>
      <c r="G1073" s="54">
        <v>13</v>
      </c>
      <c r="H1073" s="30">
        <v>2015</v>
      </c>
      <c r="I1073" s="30">
        <v>14</v>
      </c>
      <c r="J1073" s="18">
        <v>1</v>
      </c>
    </row>
    <row r="1074" spans="1:10" ht="15" customHeight="1" x14ac:dyDescent="0.25">
      <c r="A1074" s="2"/>
      <c r="E1074" s="32" t="s">
        <v>292</v>
      </c>
      <c r="F1074" s="31" t="s">
        <v>293</v>
      </c>
      <c r="G1074" s="54">
        <v>14</v>
      </c>
      <c r="H1074" s="30">
        <v>2015</v>
      </c>
      <c r="I1074" s="30">
        <v>14</v>
      </c>
      <c r="J1074" s="18">
        <v>1</v>
      </c>
    </row>
    <row r="1075" spans="1:10" ht="15" customHeight="1" thickBot="1" x14ac:dyDescent="0.3">
      <c r="A1075" s="2"/>
      <c r="E1075" s="33" t="s">
        <v>285</v>
      </c>
      <c r="F1075" s="35" t="s">
        <v>270</v>
      </c>
      <c r="G1075" s="55">
        <v>15</v>
      </c>
      <c r="H1075" s="34">
        <v>2015</v>
      </c>
      <c r="I1075" s="34">
        <v>14</v>
      </c>
      <c r="J1075" s="36">
        <v>1</v>
      </c>
    </row>
    <row r="1076" spans="1:10" ht="15" customHeight="1" thickTop="1" thickBot="1" x14ac:dyDescent="0.3">
      <c r="A1076" s="3" t="s">
        <v>320</v>
      </c>
      <c r="C1076" s="6" t="s">
        <v>8</v>
      </c>
      <c r="E1076" s="301" t="s">
        <v>142</v>
      </c>
      <c r="F1076" s="38" t="s">
        <v>76</v>
      </c>
      <c r="G1076" s="53">
        <v>1</v>
      </c>
      <c r="H1076" s="41">
        <v>2016</v>
      </c>
      <c r="I1076" s="41">
        <v>8</v>
      </c>
      <c r="J1076" s="42">
        <v>16</v>
      </c>
    </row>
    <row r="1077" spans="1:10" ht="15" customHeight="1" thickTop="1" x14ac:dyDescent="0.25">
      <c r="A1077" s="2"/>
      <c r="E1077" s="302" t="s">
        <v>204</v>
      </c>
      <c r="F1077" s="31" t="s">
        <v>76</v>
      </c>
      <c r="G1077" s="54">
        <v>2</v>
      </c>
      <c r="H1077" s="30">
        <v>2016</v>
      </c>
      <c r="I1077" s="30">
        <v>8</v>
      </c>
      <c r="J1077" s="18">
        <v>8</v>
      </c>
    </row>
    <row r="1078" spans="1:10" ht="15" customHeight="1" x14ac:dyDescent="0.25">
      <c r="A1078" s="2"/>
      <c r="E1078" s="303" t="s">
        <v>183</v>
      </c>
      <c r="F1078" s="31" t="s">
        <v>272</v>
      </c>
      <c r="G1078" s="54">
        <v>3</v>
      </c>
      <c r="H1078" s="30">
        <v>2016</v>
      </c>
      <c r="I1078" s="30">
        <v>8</v>
      </c>
      <c r="J1078" s="18">
        <v>4</v>
      </c>
    </row>
    <row r="1079" spans="1:10" ht="15" customHeight="1" x14ac:dyDescent="0.25">
      <c r="A1079" s="2"/>
      <c r="E1079" s="303" t="s">
        <v>187</v>
      </c>
      <c r="F1079" s="31" t="s">
        <v>287</v>
      </c>
      <c r="G1079" s="54">
        <v>4</v>
      </c>
      <c r="H1079" s="30">
        <v>2016</v>
      </c>
      <c r="I1079" s="30">
        <v>8</v>
      </c>
      <c r="J1079" s="18">
        <v>4</v>
      </c>
    </row>
    <row r="1080" spans="1:10" ht="15" customHeight="1" x14ac:dyDescent="0.25">
      <c r="A1080" s="2"/>
      <c r="E1080" s="32" t="s">
        <v>200</v>
      </c>
      <c r="F1080" s="31" t="s">
        <v>287</v>
      </c>
      <c r="G1080" s="54">
        <v>5</v>
      </c>
      <c r="H1080" s="30">
        <v>2016</v>
      </c>
      <c r="I1080" s="30">
        <v>8</v>
      </c>
      <c r="J1080" s="18">
        <v>2</v>
      </c>
    </row>
    <row r="1081" spans="1:10" ht="15" customHeight="1" x14ac:dyDescent="0.25">
      <c r="A1081" s="2"/>
      <c r="E1081" s="32" t="s">
        <v>133</v>
      </c>
      <c r="F1081" s="31" t="s">
        <v>270</v>
      </c>
      <c r="G1081" s="54">
        <v>6</v>
      </c>
      <c r="H1081" s="30">
        <v>2016</v>
      </c>
      <c r="I1081" s="30">
        <v>8</v>
      </c>
      <c r="J1081" s="18">
        <v>2</v>
      </c>
    </row>
    <row r="1082" spans="1:10" ht="15" customHeight="1" x14ac:dyDescent="0.25">
      <c r="A1082" s="2"/>
      <c r="E1082" s="32" t="s">
        <v>120</v>
      </c>
      <c r="F1082" s="31" t="s">
        <v>270</v>
      </c>
      <c r="G1082" s="54">
        <v>7</v>
      </c>
      <c r="H1082" s="30">
        <v>2016</v>
      </c>
      <c r="I1082" s="30">
        <v>8</v>
      </c>
      <c r="J1082" s="18">
        <v>2</v>
      </c>
    </row>
    <row r="1083" spans="1:10" ht="15" customHeight="1" x14ac:dyDescent="0.25">
      <c r="A1083" s="2"/>
      <c r="E1083" s="32" t="s">
        <v>300</v>
      </c>
      <c r="F1083" s="31" t="s">
        <v>76</v>
      </c>
      <c r="G1083" s="54">
        <v>8</v>
      </c>
      <c r="H1083" s="30">
        <v>2016</v>
      </c>
      <c r="I1083" s="30">
        <v>8</v>
      </c>
      <c r="J1083" s="18">
        <v>2</v>
      </c>
    </row>
    <row r="1084" spans="1:10" ht="15" customHeight="1" x14ac:dyDescent="0.25">
      <c r="A1084" s="2"/>
      <c r="E1084" s="32" t="s">
        <v>321</v>
      </c>
      <c r="F1084" s="31" t="s">
        <v>132</v>
      </c>
      <c r="G1084" s="54">
        <v>9</v>
      </c>
      <c r="H1084" s="30">
        <v>2016</v>
      </c>
      <c r="I1084" s="30">
        <v>8</v>
      </c>
      <c r="J1084" s="18">
        <v>1</v>
      </c>
    </row>
    <row r="1085" spans="1:10" ht="15" customHeight="1" x14ac:dyDescent="0.25">
      <c r="A1085" s="2"/>
      <c r="E1085" s="32" t="s">
        <v>310</v>
      </c>
      <c r="F1085" s="31" t="s">
        <v>286</v>
      </c>
      <c r="G1085" s="54">
        <v>10</v>
      </c>
      <c r="H1085" s="30">
        <v>2016</v>
      </c>
      <c r="I1085" s="30">
        <v>8</v>
      </c>
      <c r="J1085" s="18">
        <v>1</v>
      </c>
    </row>
    <row r="1086" spans="1:10" ht="15" customHeight="1" x14ac:dyDescent="0.25">
      <c r="A1086" s="2"/>
      <c r="E1086" s="32" t="s">
        <v>322</v>
      </c>
      <c r="F1086" s="31" t="s">
        <v>132</v>
      </c>
      <c r="G1086" s="54">
        <v>11</v>
      </c>
      <c r="H1086" s="30">
        <v>2016</v>
      </c>
      <c r="I1086" s="30">
        <v>8</v>
      </c>
      <c r="J1086" s="18">
        <v>1</v>
      </c>
    </row>
    <row r="1087" spans="1:10" ht="15" customHeight="1" x14ac:dyDescent="0.25">
      <c r="A1087" s="2"/>
      <c r="E1087" s="32" t="s">
        <v>177</v>
      </c>
      <c r="F1087" s="31" t="s">
        <v>271</v>
      </c>
      <c r="G1087" s="54">
        <v>12</v>
      </c>
      <c r="H1087" s="30">
        <v>2016</v>
      </c>
      <c r="I1087" s="30">
        <v>8</v>
      </c>
      <c r="J1087" s="18">
        <v>1</v>
      </c>
    </row>
    <row r="1088" spans="1:10" ht="15" customHeight="1" x14ac:dyDescent="0.25">
      <c r="A1088" s="2"/>
      <c r="E1088" s="32" t="s">
        <v>262</v>
      </c>
      <c r="F1088" s="31" t="s">
        <v>132</v>
      </c>
      <c r="G1088" s="54">
        <v>13</v>
      </c>
      <c r="H1088" s="30">
        <v>2016</v>
      </c>
      <c r="I1088" s="30">
        <v>8</v>
      </c>
      <c r="J1088" s="18">
        <v>1</v>
      </c>
    </row>
    <row r="1089" spans="1:10" ht="15" customHeight="1" x14ac:dyDescent="0.25">
      <c r="A1089" s="2"/>
      <c r="E1089" s="32" t="s">
        <v>309</v>
      </c>
      <c r="F1089" s="31" t="s">
        <v>276</v>
      </c>
      <c r="G1089" s="54">
        <v>14</v>
      </c>
      <c r="H1089" s="30">
        <v>2016</v>
      </c>
      <c r="I1089" s="30">
        <v>8</v>
      </c>
      <c r="J1089" s="18">
        <v>1</v>
      </c>
    </row>
    <row r="1090" spans="1:10" ht="15" customHeight="1" x14ac:dyDescent="0.25">
      <c r="A1090" s="2"/>
      <c r="E1090" s="32" t="s">
        <v>99</v>
      </c>
      <c r="F1090" s="31" t="s">
        <v>132</v>
      </c>
      <c r="G1090" s="54">
        <v>15</v>
      </c>
      <c r="H1090" s="30">
        <v>2016</v>
      </c>
      <c r="I1090" s="30">
        <v>8</v>
      </c>
      <c r="J1090" s="18">
        <v>1</v>
      </c>
    </row>
    <row r="1091" spans="1:10" ht="15" customHeight="1" x14ac:dyDescent="0.25">
      <c r="A1091" s="2"/>
      <c r="E1091" s="32" t="s">
        <v>323</v>
      </c>
      <c r="F1091" s="31" t="s">
        <v>132</v>
      </c>
      <c r="G1091" s="54">
        <v>16</v>
      </c>
      <c r="H1091" s="30">
        <v>2016</v>
      </c>
      <c r="I1091" s="30">
        <v>8</v>
      </c>
      <c r="J1091" s="18">
        <v>1</v>
      </c>
    </row>
    <row r="1092" spans="1:10" ht="15" customHeight="1" x14ac:dyDescent="0.25">
      <c r="A1092" s="2"/>
      <c r="E1092" s="32" t="s">
        <v>186</v>
      </c>
      <c r="F1092" s="31" t="s">
        <v>299</v>
      </c>
      <c r="G1092" s="54">
        <v>17</v>
      </c>
      <c r="H1092" s="30">
        <v>2016</v>
      </c>
      <c r="I1092" s="30">
        <v>8</v>
      </c>
      <c r="J1092" s="18">
        <v>1</v>
      </c>
    </row>
    <row r="1093" spans="1:10" ht="15" customHeight="1" x14ac:dyDescent="0.25">
      <c r="A1093" s="2"/>
      <c r="E1093" s="32" t="s">
        <v>222</v>
      </c>
      <c r="F1093" s="31" t="s">
        <v>76</v>
      </c>
      <c r="G1093" s="54">
        <v>18</v>
      </c>
      <c r="H1093" s="30">
        <v>2016</v>
      </c>
      <c r="I1093" s="30">
        <v>8</v>
      </c>
      <c r="J1093" s="18">
        <v>1</v>
      </c>
    </row>
    <row r="1094" spans="1:10" ht="15" customHeight="1" x14ac:dyDescent="0.25">
      <c r="A1094" s="2"/>
      <c r="E1094" s="32" t="s">
        <v>195</v>
      </c>
      <c r="F1094" s="31" t="s">
        <v>132</v>
      </c>
      <c r="G1094" s="54">
        <v>19</v>
      </c>
      <c r="H1094" s="30">
        <v>2016</v>
      </c>
      <c r="I1094" s="30">
        <v>8</v>
      </c>
      <c r="J1094" s="18">
        <v>1</v>
      </c>
    </row>
    <row r="1095" spans="1:10" ht="15" customHeight="1" x14ac:dyDescent="0.25">
      <c r="A1095" s="2"/>
      <c r="E1095" s="32" t="s">
        <v>147</v>
      </c>
      <c r="F1095" s="31" t="s">
        <v>271</v>
      </c>
      <c r="G1095" s="54">
        <v>20</v>
      </c>
      <c r="H1095" s="30">
        <v>2016</v>
      </c>
      <c r="I1095" s="30">
        <v>8</v>
      </c>
      <c r="J1095" s="18">
        <v>1</v>
      </c>
    </row>
    <row r="1096" spans="1:10" ht="15" customHeight="1" x14ac:dyDescent="0.25">
      <c r="A1096" s="2"/>
      <c r="E1096" s="32" t="s">
        <v>324</v>
      </c>
      <c r="F1096" s="31" t="s">
        <v>270</v>
      </c>
      <c r="G1096" s="54">
        <v>21</v>
      </c>
      <c r="H1096" s="30">
        <v>2016</v>
      </c>
      <c r="I1096" s="30">
        <v>8</v>
      </c>
      <c r="J1096" s="18">
        <v>1</v>
      </c>
    </row>
    <row r="1097" spans="1:10" ht="15" customHeight="1" x14ac:dyDescent="0.25">
      <c r="A1097" s="2"/>
      <c r="E1097" s="32" t="s">
        <v>319</v>
      </c>
      <c r="F1097" s="31" t="s">
        <v>272</v>
      </c>
      <c r="G1097" s="54">
        <v>22</v>
      </c>
      <c r="H1097" s="30">
        <v>2016</v>
      </c>
      <c r="I1097" s="30">
        <v>8</v>
      </c>
      <c r="J1097" s="18">
        <v>1</v>
      </c>
    </row>
    <row r="1098" spans="1:10" ht="15" customHeight="1" x14ac:dyDescent="0.25">
      <c r="A1098" s="2"/>
      <c r="E1098" s="32" t="s">
        <v>325</v>
      </c>
      <c r="F1098" s="31" t="s">
        <v>326</v>
      </c>
      <c r="G1098" s="54">
        <v>23</v>
      </c>
      <c r="H1098" s="30">
        <v>2016</v>
      </c>
      <c r="I1098" s="30">
        <v>8</v>
      </c>
      <c r="J1098" s="18">
        <v>1</v>
      </c>
    </row>
    <row r="1099" spans="1:10" ht="15" customHeight="1" x14ac:dyDescent="0.25">
      <c r="A1099" s="2"/>
      <c r="E1099" s="32" t="s">
        <v>291</v>
      </c>
      <c r="F1099" s="31" t="s">
        <v>273</v>
      </c>
      <c r="G1099" s="54">
        <v>24</v>
      </c>
      <c r="H1099" s="30">
        <v>2016</v>
      </c>
      <c r="I1099" s="30">
        <v>8</v>
      </c>
      <c r="J1099" s="18">
        <v>1</v>
      </c>
    </row>
    <row r="1100" spans="1:10" ht="15" customHeight="1" x14ac:dyDescent="0.25">
      <c r="A1100" s="2"/>
      <c r="E1100" s="32" t="s">
        <v>221</v>
      </c>
      <c r="F1100" s="31" t="s">
        <v>276</v>
      </c>
      <c r="G1100" s="54">
        <v>25</v>
      </c>
      <c r="H1100" s="30">
        <v>2016</v>
      </c>
      <c r="I1100" s="30">
        <v>8</v>
      </c>
      <c r="J1100" s="18">
        <v>1</v>
      </c>
    </row>
    <row r="1101" spans="1:10" ht="15" customHeight="1" x14ac:dyDescent="0.25">
      <c r="A1101" s="2"/>
      <c r="E1101" s="32" t="s">
        <v>263</v>
      </c>
      <c r="F1101" s="31" t="s">
        <v>132</v>
      </c>
      <c r="G1101" s="54">
        <v>26</v>
      </c>
      <c r="H1101" s="30">
        <v>2016</v>
      </c>
      <c r="I1101" s="30">
        <v>8</v>
      </c>
      <c r="J1101" s="18">
        <v>1</v>
      </c>
    </row>
    <row r="1102" spans="1:10" ht="15" customHeight="1" x14ac:dyDescent="0.25">
      <c r="A1102" s="2"/>
      <c r="E1102" s="32" t="s">
        <v>215</v>
      </c>
      <c r="F1102" s="31" t="s">
        <v>276</v>
      </c>
      <c r="G1102" s="54">
        <v>27</v>
      </c>
      <c r="H1102" s="30">
        <v>2016</v>
      </c>
      <c r="I1102" s="30">
        <v>8</v>
      </c>
      <c r="J1102" s="18">
        <v>1</v>
      </c>
    </row>
    <row r="1103" spans="1:10" ht="15" customHeight="1" x14ac:dyDescent="0.25">
      <c r="A1103" s="2"/>
      <c r="E1103" s="32" t="s">
        <v>129</v>
      </c>
      <c r="F1103" s="31" t="s">
        <v>297</v>
      </c>
      <c r="G1103" s="54">
        <v>28</v>
      </c>
      <c r="H1103" s="30">
        <v>2016</v>
      </c>
      <c r="I1103" s="30">
        <v>8</v>
      </c>
      <c r="J1103" s="18">
        <v>1</v>
      </c>
    </row>
    <row r="1104" spans="1:10" ht="15" customHeight="1" x14ac:dyDescent="0.25">
      <c r="A1104" s="2"/>
      <c r="E1104" s="32" t="s">
        <v>277</v>
      </c>
      <c r="F1104" s="31" t="s">
        <v>273</v>
      </c>
      <c r="G1104" s="54">
        <v>29</v>
      </c>
      <c r="H1104" s="30">
        <v>2016</v>
      </c>
      <c r="I1104" s="30">
        <v>8</v>
      </c>
      <c r="J1104" s="18">
        <v>1</v>
      </c>
    </row>
    <row r="1105" spans="1:10" ht="15" customHeight="1" thickBot="1" x14ac:dyDescent="0.3">
      <c r="A1105" s="2"/>
      <c r="E1105" s="33" t="s">
        <v>327</v>
      </c>
      <c r="F1105" s="35" t="s">
        <v>276</v>
      </c>
      <c r="G1105" s="55">
        <v>30</v>
      </c>
      <c r="H1105" s="34">
        <v>2016</v>
      </c>
      <c r="I1105" s="34">
        <v>8</v>
      </c>
      <c r="J1105" s="36">
        <v>1</v>
      </c>
    </row>
    <row r="1106" spans="1:10" ht="15" customHeight="1" thickTop="1" thickBot="1" x14ac:dyDescent="0.3">
      <c r="A1106" s="3" t="s">
        <v>320</v>
      </c>
      <c r="C1106" s="6" t="s">
        <v>34</v>
      </c>
      <c r="E1106" s="301" t="s">
        <v>222</v>
      </c>
      <c r="F1106" s="38" t="s">
        <v>76</v>
      </c>
      <c r="G1106" s="53">
        <v>1</v>
      </c>
      <c r="H1106" s="41">
        <v>2016</v>
      </c>
      <c r="I1106" s="41">
        <v>9</v>
      </c>
      <c r="J1106" s="42">
        <v>16</v>
      </c>
    </row>
    <row r="1107" spans="1:10" ht="15" customHeight="1" thickTop="1" x14ac:dyDescent="0.25">
      <c r="A1107" s="2"/>
      <c r="E1107" s="302" t="s">
        <v>120</v>
      </c>
      <c r="F1107" s="31" t="s">
        <v>270</v>
      </c>
      <c r="G1107" s="54">
        <v>2</v>
      </c>
      <c r="H1107" s="30">
        <v>2016</v>
      </c>
      <c r="I1107" s="30">
        <v>9</v>
      </c>
      <c r="J1107" s="18">
        <v>8</v>
      </c>
    </row>
    <row r="1108" spans="1:10" ht="15" customHeight="1" x14ac:dyDescent="0.25">
      <c r="A1108" s="2"/>
      <c r="E1108" s="303" t="s">
        <v>133</v>
      </c>
      <c r="F1108" s="31" t="s">
        <v>270</v>
      </c>
      <c r="G1108" s="54">
        <v>3</v>
      </c>
      <c r="H1108" s="30">
        <v>2016</v>
      </c>
      <c r="I1108" s="30">
        <v>9</v>
      </c>
      <c r="J1108" s="18">
        <v>4</v>
      </c>
    </row>
    <row r="1109" spans="1:10" ht="15" customHeight="1" x14ac:dyDescent="0.25">
      <c r="A1109" s="2"/>
      <c r="E1109" s="303" t="s">
        <v>177</v>
      </c>
      <c r="F1109" s="31" t="s">
        <v>271</v>
      </c>
      <c r="G1109" s="54">
        <v>4</v>
      </c>
      <c r="H1109" s="30">
        <v>2016</v>
      </c>
      <c r="I1109" s="30">
        <v>9</v>
      </c>
      <c r="J1109" s="18">
        <v>4</v>
      </c>
    </row>
    <row r="1110" spans="1:10" ht="15" customHeight="1" x14ac:dyDescent="0.25">
      <c r="A1110" s="2"/>
      <c r="E1110" s="32" t="s">
        <v>183</v>
      </c>
      <c r="F1110" s="31" t="s">
        <v>272</v>
      </c>
      <c r="G1110" s="54">
        <v>5</v>
      </c>
      <c r="H1110" s="30">
        <v>2016</v>
      </c>
      <c r="I1110" s="30">
        <v>9</v>
      </c>
      <c r="J1110" s="18">
        <v>2</v>
      </c>
    </row>
    <row r="1111" spans="1:10" ht="15" customHeight="1" x14ac:dyDescent="0.25">
      <c r="A1111" s="2"/>
      <c r="E1111" s="32" t="s">
        <v>71</v>
      </c>
      <c r="F1111" s="31" t="s">
        <v>91</v>
      </c>
      <c r="G1111" s="54">
        <v>6</v>
      </c>
      <c r="H1111" s="30">
        <v>2016</v>
      </c>
      <c r="I1111" s="30">
        <v>9</v>
      </c>
      <c r="J1111" s="18">
        <v>2</v>
      </c>
    </row>
    <row r="1112" spans="1:10" ht="15" customHeight="1" x14ac:dyDescent="0.25">
      <c r="A1112" s="2"/>
      <c r="E1112" s="32" t="s">
        <v>263</v>
      </c>
      <c r="F1112" s="31" t="s">
        <v>132</v>
      </c>
      <c r="G1112" s="54">
        <v>7</v>
      </c>
      <c r="H1112" s="30">
        <v>2016</v>
      </c>
      <c r="I1112" s="30">
        <v>9</v>
      </c>
      <c r="J1112" s="18">
        <v>2</v>
      </c>
    </row>
    <row r="1113" spans="1:10" ht="15" customHeight="1" x14ac:dyDescent="0.25">
      <c r="A1113" s="2"/>
      <c r="E1113" s="32" t="s">
        <v>142</v>
      </c>
      <c r="F1113" s="31" t="s">
        <v>76</v>
      </c>
      <c r="G1113" s="54">
        <v>8</v>
      </c>
      <c r="H1113" s="30">
        <v>2016</v>
      </c>
      <c r="I1113" s="30">
        <v>9</v>
      </c>
      <c r="J1113" s="18">
        <v>2</v>
      </c>
    </row>
    <row r="1114" spans="1:10" ht="15" customHeight="1" x14ac:dyDescent="0.25">
      <c r="A1114" s="2"/>
      <c r="E1114" s="32" t="s">
        <v>187</v>
      </c>
      <c r="F1114" s="31" t="s">
        <v>287</v>
      </c>
      <c r="G1114" s="54">
        <v>9</v>
      </c>
      <c r="H1114" s="30">
        <v>2016</v>
      </c>
      <c r="I1114" s="30">
        <v>9</v>
      </c>
      <c r="J1114" s="18">
        <v>1</v>
      </c>
    </row>
    <row r="1115" spans="1:10" ht="15" customHeight="1" x14ac:dyDescent="0.25">
      <c r="A1115" s="2"/>
      <c r="E1115" s="32" t="s">
        <v>310</v>
      </c>
      <c r="F1115" s="31" t="s">
        <v>286</v>
      </c>
      <c r="G1115" s="54">
        <v>10</v>
      </c>
      <c r="H1115" s="30">
        <v>2016</v>
      </c>
      <c r="I1115" s="30">
        <v>9</v>
      </c>
      <c r="J1115" s="18">
        <v>1</v>
      </c>
    </row>
    <row r="1116" spans="1:10" ht="15" customHeight="1" x14ac:dyDescent="0.25">
      <c r="A1116" s="2"/>
      <c r="E1116" s="32" t="s">
        <v>204</v>
      </c>
      <c r="F1116" s="31" t="s">
        <v>76</v>
      </c>
      <c r="G1116" s="54">
        <v>11</v>
      </c>
      <c r="H1116" s="30">
        <v>2016</v>
      </c>
      <c r="I1116" s="30">
        <v>9</v>
      </c>
      <c r="J1116" s="18">
        <v>1</v>
      </c>
    </row>
    <row r="1117" spans="1:10" ht="15" customHeight="1" x14ac:dyDescent="0.25">
      <c r="A1117" s="2"/>
      <c r="E1117" s="32" t="s">
        <v>291</v>
      </c>
      <c r="F1117" s="31" t="s">
        <v>273</v>
      </c>
      <c r="G1117" s="54">
        <v>12</v>
      </c>
      <c r="H1117" s="30">
        <v>2016</v>
      </c>
      <c r="I1117" s="30">
        <v>9</v>
      </c>
      <c r="J1117" s="18">
        <v>1</v>
      </c>
    </row>
    <row r="1118" spans="1:10" ht="15" customHeight="1" x14ac:dyDescent="0.25">
      <c r="A1118" s="2"/>
      <c r="E1118" s="32" t="s">
        <v>292</v>
      </c>
      <c r="F1118" s="31" t="s">
        <v>293</v>
      </c>
      <c r="G1118" s="54">
        <v>13</v>
      </c>
      <c r="H1118" s="30">
        <v>2016</v>
      </c>
      <c r="I1118" s="30">
        <v>9</v>
      </c>
      <c r="J1118" s="18">
        <v>1</v>
      </c>
    </row>
    <row r="1119" spans="1:10" ht="15" customHeight="1" x14ac:dyDescent="0.25">
      <c r="A1119" s="2"/>
      <c r="E1119" s="32" t="s">
        <v>319</v>
      </c>
      <c r="F1119" s="31" t="s">
        <v>272</v>
      </c>
      <c r="G1119" s="54">
        <v>14</v>
      </c>
      <c r="H1119" s="30">
        <v>2016</v>
      </c>
      <c r="I1119" s="30">
        <v>9</v>
      </c>
      <c r="J1119" s="18">
        <v>1</v>
      </c>
    </row>
    <row r="1120" spans="1:10" ht="15" customHeight="1" x14ac:dyDescent="0.25">
      <c r="A1120" s="2"/>
      <c r="E1120" s="32" t="s">
        <v>298</v>
      </c>
      <c r="F1120" s="31" t="s">
        <v>270</v>
      </c>
      <c r="G1120" s="54">
        <v>15</v>
      </c>
      <c r="H1120" s="30">
        <v>2016</v>
      </c>
      <c r="I1120" s="30">
        <v>9</v>
      </c>
      <c r="J1120" s="18">
        <v>1</v>
      </c>
    </row>
    <row r="1121" spans="1:10" ht="15" customHeight="1" x14ac:dyDescent="0.25">
      <c r="A1121" s="2"/>
      <c r="E1121" s="32" t="s">
        <v>277</v>
      </c>
      <c r="F1121" s="31" t="s">
        <v>273</v>
      </c>
      <c r="G1121" s="54">
        <v>16</v>
      </c>
      <c r="H1121" s="30">
        <v>2016</v>
      </c>
      <c r="I1121" s="30">
        <v>9</v>
      </c>
      <c r="J1121" s="18">
        <v>1</v>
      </c>
    </row>
    <row r="1122" spans="1:10" ht="15" customHeight="1" x14ac:dyDescent="0.25">
      <c r="A1122" s="2"/>
      <c r="E1122" s="32" t="s">
        <v>221</v>
      </c>
      <c r="F1122" s="31" t="s">
        <v>276</v>
      </c>
      <c r="G1122" s="54">
        <v>17</v>
      </c>
      <c r="H1122" s="30">
        <v>2016</v>
      </c>
      <c r="I1122" s="30">
        <v>9</v>
      </c>
      <c r="J1122" s="18">
        <v>1</v>
      </c>
    </row>
    <row r="1123" spans="1:10" ht="15" customHeight="1" x14ac:dyDescent="0.25">
      <c r="A1123" s="2"/>
      <c r="E1123" s="32" t="s">
        <v>186</v>
      </c>
      <c r="F1123" s="31" t="s">
        <v>299</v>
      </c>
      <c r="G1123" s="54">
        <v>18</v>
      </c>
      <c r="H1123" s="30">
        <v>2016</v>
      </c>
      <c r="I1123" s="30">
        <v>9</v>
      </c>
      <c r="J1123" s="18">
        <v>1</v>
      </c>
    </row>
    <row r="1124" spans="1:10" ht="15" customHeight="1" x14ac:dyDescent="0.25">
      <c r="A1124" s="2"/>
      <c r="E1124" s="32" t="s">
        <v>200</v>
      </c>
      <c r="F1124" s="31" t="s">
        <v>287</v>
      </c>
      <c r="G1124" s="54">
        <v>19</v>
      </c>
      <c r="H1124" s="30">
        <v>2016</v>
      </c>
      <c r="I1124" s="30">
        <v>9</v>
      </c>
      <c r="J1124" s="18">
        <v>1</v>
      </c>
    </row>
    <row r="1125" spans="1:10" ht="15" customHeight="1" x14ac:dyDescent="0.25">
      <c r="A1125" s="2"/>
      <c r="E1125" s="32" t="s">
        <v>324</v>
      </c>
      <c r="F1125" s="31" t="s">
        <v>270</v>
      </c>
      <c r="G1125" s="54">
        <v>20</v>
      </c>
      <c r="H1125" s="30">
        <v>2016</v>
      </c>
      <c r="I1125" s="30">
        <v>9</v>
      </c>
      <c r="J1125" s="18">
        <v>1</v>
      </c>
    </row>
    <row r="1126" spans="1:10" ht="15" customHeight="1" x14ac:dyDescent="0.25">
      <c r="A1126" s="2"/>
      <c r="E1126" s="32" t="s">
        <v>99</v>
      </c>
      <c r="F1126" s="31" t="s">
        <v>132</v>
      </c>
      <c r="G1126" s="54">
        <v>21</v>
      </c>
      <c r="H1126" s="30">
        <v>2016</v>
      </c>
      <c r="I1126" s="30">
        <v>9</v>
      </c>
      <c r="J1126" s="18">
        <v>1</v>
      </c>
    </row>
    <row r="1127" spans="1:10" ht="15" customHeight="1" x14ac:dyDescent="0.25">
      <c r="A1127" s="2"/>
      <c r="E1127" s="32" t="s">
        <v>195</v>
      </c>
      <c r="F1127" s="31" t="s">
        <v>132</v>
      </c>
      <c r="G1127" s="54">
        <v>22</v>
      </c>
      <c r="H1127" s="30">
        <v>2016</v>
      </c>
      <c r="I1127" s="30">
        <v>9</v>
      </c>
      <c r="J1127" s="18">
        <v>1</v>
      </c>
    </row>
    <row r="1128" spans="1:10" ht="15" customHeight="1" x14ac:dyDescent="0.25">
      <c r="A1128" s="2"/>
      <c r="E1128" s="32" t="s">
        <v>328</v>
      </c>
      <c r="F1128" s="31" t="s">
        <v>273</v>
      </c>
      <c r="G1128" s="54">
        <v>23</v>
      </c>
      <c r="H1128" s="30">
        <v>2016</v>
      </c>
      <c r="I1128" s="30">
        <v>9</v>
      </c>
      <c r="J1128" s="18">
        <v>1</v>
      </c>
    </row>
    <row r="1129" spans="1:10" ht="15" customHeight="1" x14ac:dyDescent="0.25">
      <c r="A1129" s="2"/>
      <c r="E1129" s="32" t="s">
        <v>147</v>
      </c>
      <c r="F1129" s="31" t="s">
        <v>271</v>
      </c>
      <c r="G1129" s="54">
        <v>24</v>
      </c>
      <c r="H1129" s="30">
        <v>2016</v>
      </c>
      <c r="I1129" s="30">
        <v>9</v>
      </c>
      <c r="J1129" s="18">
        <v>1</v>
      </c>
    </row>
    <row r="1130" spans="1:10" ht="15" customHeight="1" x14ac:dyDescent="0.25">
      <c r="A1130" s="2"/>
      <c r="E1130" s="32" t="s">
        <v>329</v>
      </c>
      <c r="F1130" s="31" t="s">
        <v>326</v>
      </c>
      <c r="G1130" s="54">
        <v>25</v>
      </c>
      <c r="H1130" s="30">
        <v>2016</v>
      </c>
      <c r="I1130" s="30">
        <v>9</v>
      </c>
      <c r="J1130" s="18">
        <v>1</v>
      </c>
    </row>
    <row r="1131" spans="1:10" ht="15" customHeight="1" x14ac:dyDescent="0.25">
      <c r="A1131" s="2"/>
      <c r="E1131" s="32" t="s">
        <v>275</v>
      </c>
      <c r="F1131" s="31" t="s">
        <v>270</v>
      </c>
      <c r="G1131" s="54">
        <v>26</v>
      </c>
      <c r="H1131" s="30">
        <v>2016</v>
      </c>
      <c r="I1131" s="30">
        <v>9</v>
      </c>
      <c r="J1131" s="18">
        <v>1</v>
      </c>
    </row>
    <row r="1132" spans="1:10" ht="15" customHeight="1" x14ac:dyDescent="0.25">
      <c r="A1132" s="2"/>
      <c r="E1132" s="32" t="s">
        <v>219</v>
      </c>
      <c r="F1132" s="31" t="s">
        <v>132</v>
      </c>
      <c r="G1132" s="54">
        <v>27</v>
      </c>
      <c r="H1132" s="30">
        <v>2016</v>
      </c>
      <c r="I1132" s="30">
        <v>9</v>
      </c>
      <c r="J1132" s="18">
        <v>1</v>
      </c>
    </row>
    <row r="1133" spans="1:10" ht="15" customHeight="1" x14ac:dyDescent="0.25">
      <c r="A1133" s="2"/>
      <c r="E1133" s="32" t="s">
        <v>330</v>
      </c>
      <c r="F1133" s="31" t="s">
        <v>276</v>
      </c>
      <c r="G1133" s="54">
        <v>28</v>
      </c>
      <c r="H1133" s="30">
        <v>2016</v>
      </c>
      <c r="I1133" s="30">
        <v>9</v>
      </c>
      <c r="J1133" s="18">
        <v>1</v>
      </c>
    </row>
    <row r="1134" spans="1:10" ht="15" customHeight="1" x14ac:dyDescent="0.25">
      <c r="A1134" s="2"/>
      <c r="E1134" s="32" t="s">
        <v>139</v>
      </c>
      <c r="F1134" s="31" t="s">
        <v>91</v>
      </c>
      <c r="G1134" s="54">
        <v>29</v>
      </c>
      <c r="H1134" s="30">
        <v>2016</v>
      </c>
      <c r="I1134" s="30">
        <v>9</v>
      </c>
      <c r="J1134" s="18">
        <v>1</v>
      </c>
    </row>
    <row r="1135" spans="1:10" ht="15" customHeight="1" x14ac:dyDescent="0.25">
      <c r="A1135" s="2"/>
      <c r="E1135" s="32" t="s">
        <v>331</v>
      </c>
      <c r="F1135" s="31" t="s">
        <v>332</v>
      </c>
      <c r="G1135" s="54">
        <v>30</v>
      </c>
      <c r="H1135" s="30">
        <v>2016</v>
      </c>
      <c r="I1135" s="30">
        <v>9</v>
      </c>
      <c r="J1135" s="18">
        <v>1</v>
      </c>
    </row>
    <row r="1136" spans="1:10" ht="15" customHeight="1" x14ac:dyDescent="0.25">
      <c r="A1136" s="2"/>
      <c r="E1136" s="32" t="s">
        <v>215</v>
      </c>
      <c r="F1136" s="31" t="s">
        <v>276</v>
      </c>
      <c r="G1136" s="54">
        <v>31</v>
      </c>
      <c r="H1136" s="30">
        <v>2016</v>
      </c>
      <c r="I1136" s="30">
        <v>9</v>
      </c>
      <c r="J1136" s="18">
        <v>1</v>
      </c>
    </row>
    <row r="1137" spans="1:10" ht="15" customHeight="1" thickBot="1" x14ac:dyDescent="0.3">
      <c r="A1137" s="2"/>
      <c r="E1137" s="33" t="s">
        <v>333</v>
      </c>
      <c r="F1137" s="35" t="s">
        <v>276</v>
      </c>
      <c r="G1137" s="55">
        <v>32</v>
      </c>
      <c r="H1137" s="34">
        <v>2016</v>
      </c>
      <c r="I1137" s="34">
        <v>9</v>
      </c>
      <c r="J1137" s="36">
        <v>1</v>
      </c>
    </row>
    <row r="1138" spans="1:10" ht="15" customHeight="1" thickTop="1" thickBot="1" x14ac:dyDescent="0.3">
      <c r="A1138" s="3" t="s">
        <v>320</v>
      </c>
      <c r="C1138" s="6" t="s">
        <v>216</v>
      </c>
      <c r="E1138" s="301" t="s">
        <v>120</v>
      </c>
      <c r="F1138" s="38" t="s">
        <v>270</v>
      </c>
      <c r="G1138" s="53">
        <v>1</v>
      </c>
      <c r="H1138" s="41">
        <v>2016</v>
      </c>
      <c r="I1138" s="41">
        <v>10</v>
      </c>
      <c r="J1138" s="42">
        <v>16</v>
      </c>
    </row>
    <row r="1139" spans="1:10" ht="15" customHeight="1" thickTop="1" x14ac:dyDescent="0.25">
      <c r="A1139" s="2"/>
      <c r="E1139" s="302" t="s">
        <v>222</v>
      </c>
      <c r="F1139" s="31" t="s">
        <v>76</v>
      </c>
      <c r="G1139" s="54">
        <v>2</v>
      </c>
      <c r="H1139" s="30">
        <v>2016</v>
      </c>
      <c r="I1139" s="30">
        <v>10</v>
      </c>
      <c r="J1139" s="18">
        <v>8</v>
      </c>
    </row>
    <row r="1140" spans="1:10" ht="15" customHeight="1" x14ac:dyDescent="0.25">
      <c r="A1140" s="2"/>
      <c r="E1140" s="303" t="s">
        <v>298</v>
      </c>
      <c r="F1140" s="31" t="s">
        <v>270</v>
      </c>
      <c r="G1140" s="54">
        <v>3</v>
      </c>
      <c r="H1140" s="30">
        <v>2016</v>
      </c>
      <c r="I1140" s="30">
        <v>10</v>
      </c>
      <c r="J1140" s="18">
        <v>4</v>
      </c>
    </row>
    <row r="1141" spans="1:10" ht="15" customHeight="1" x14ac:dyDescent="0.25">
      <c r="A1141" s="2"/>
      <c r="E1141" s="303" t="s">
        <v>195</v>
      </c>
      <c r="F1141" s="31" t="s">
        <v>132</v>
      </c>
      <c r="G1141" s="54">
        <v>4</v>
      </c>
      <c r="H1141" s="30">
        <v>2016</v>
      </c>
      <c r="I1141" s="30">
        <v>10</v>
      </c>
      <c r="J1141" s="18">
        <v>4</v>
      </c>
    </row>
    <row r="1142" spans="1:10" ht="15" customHeight="1" x14ac:dyDescent="0.25">
      <c r="A1142" s="2"/>
      <c r="E1142" s="32" t="s">
        <v>183</v>
      </c>
      <c r="F1142" s="31" t="s">
        <v>272</v>
      </c>
      <c r="G1142" s="54">
        <v>5</v>
      </c>
      <c r="H1142" s="30">
        <v>2016</v>
      </c>
      <c r="I1142" s="30">
        <v>10</v>
      </c>
      <c r="J1142" s="18">
        <v>2</v>
      </c>
    </row>
    <row r="1143" spans="1:10" ht="15" customHeight="1" x14ac:dyDescent="0.25">
      <c r="A1143" s="2"/>
      <c r="E1143" s="32" t="s">
        <v>302</v>
      </c>
      <c r="F1143" s="31" t="s">
        <v>273</v>
      </c>
      <c r="G1143" s="54">
        <v>6</v>
      </c>
      <c r="H1143" s="30">
        <v>2016</v>
      </c>
      <c r="I1143" s="30">
        <v>10</v>
      </c>
      <c r="J1143" s="18">
        <v>2</v>
      </c>
    </row>
    <row r="1144" spans="1:10" ht="15" customHeight="1" x14ac:dyDescent="0.25">
      <c r="A1144" s="2"/>
      <c r="E1144" s="32" t="s">
        <v>263</v>
      </c>
      <c r="F1144" s="31" t="s">
        <v>132</v>
      </c>
      <c r="G1144" s="54">
        <v>7</v>
      </c>
      <c r="H1144" s="30">
        <v>2016</v>
      </c>
      <c r="I1144" s="30">
        <v>10</v>
      </c>
      <c r="J1144" s="18">
        <v>2</v>
      </c>
    </row>
    <row r="1145" spans="1:10" ht="15" customHeight="1" x14ac:dyDescent="0.25">
      <c r="A1145" s="2"/>
      <c r="E1145" s="32" t="s">
        <v>301</v>
      </c>
      <c r="F1145" s="31" t="s">
        <v>297</v>
      </c>
      <c r="G1145" s="54">
        <v>8</v>
      </c>
      <c r="H1145" s="30">
        <v>2016</v>
      </c>
      <c r="I1145" s="30">
        <v>10</v>
      </c>
      <c r="J1145" s="18">
        <v>2</v>
      </c>
    </row>
    <row r="1146" spans="1:10" ht="15" customHeight="1" x14ac:dyDescent="0.25">
      <c r="A1146" s="2"/>
      <c r="E1146" s="32" t="s">
        <v>133</v>
      </c>
      <c r="F1146" s="31" t="s">
        <v>270</v>
      </c>
      <c r="G1146" s="54">
        <v>9</v>
      </c>
      <c r="H1146" s="30">
        <v>2016</v>
      </c>
      <c r="I1146" s="30">
        <v>10</v>
      </c>
      <c r="J1146" s="18">
        <v>1</v>
      </c>
    </row>
    <row r="1147" spans="1:10" ht="15" customHeight="1" x14ac:dyDescent="0.25">
      <c r="A1147" s="2"/>
      <c r="E1147" s="32" t="s">
        <v>71</v>
      </c>
      <c r="F1147" s="31" t="s">
        <v>91</v>
      </c>
      <c r="G1147" s="54">
        <v>10</v>
      </c>
      <c r="H1147" s="30">
        <v>2016</v>
      </c>
      <c r="I1147" s="30">
        <v>10</v>
      </c>
      <c r="J1147" s="18">
        <v>1</v>
      </c>
    </row>
    <row r="1148" spans="1:10" ht="15" customHeight="1" x14ac:dyDescent="0.25">
      <c r="A1148" s="2"/>
      <c r="E1148" s="32" t="s">
        <v>291</v>
      </c>
      <c r="F1148" s="31" t="s">
        <v>273</v>
      </c>
      <c r="G1148" s="54">
        <v>11</v>
      </c>
      <c r="H1148" s="30">
        <v>2016</v>
      </c>
      <c r="I1148" s="30">
        <v>10</v>
      </c>
      <c r="J1148" s="18">
        <v>1</v>
      </c>
    </row>
    <row r="1149" spans="1:10" ht="15" customHeight="1" x14ac:dyDescent="0.25">
      <c r="A1149" s="2"/>
      <c r="E1149" s="32" t="s">
        <v>142</v>
      </c>
      <c r="F1149" s="31" t="s">
        <v>76</v>
      </c>
      <c r="G1149" s="54">
        <v>12</v>
      </c>
      <c r="H1149" s="30">
        <v>2016</v>
      </c>
      <c r="I1149" s="30">
        <v>10</v>
      </c>
      <c r="J1149" s="18">
        <v>1</v>
      </c>
    </row>
    <row r="1150" spans="1:10" ht="15" customHeight="1" x14ac:dyDescent="0.25">
      <c r="A1150" s="2"/>
      <c r="E1150" s="32" t="s">
        <v>294</v>
      </c>
      <c r="F1150" s="31" t="s">
        <v>132</v>
      </c>
      <c r="G1150" s="54">
        <v>13</v>
      </c>
      <c r="H1150" s="30">
        <v>2016</v>
      </c>
      <c r="I1150" s="30">
        <v>10</v>
      </c>
      <c r="J1150" s="18">
        <v>1</v>
      </c>
    </row>
    <row r="1151" spans="1:10" ht="15" customHeight="1" x14ac:dyDescent="0.25">
      <c r="A1151" s="2"/>
      <c r="E1151" s="32" t="s">
        <v>244</v>
      </c>
      <c r="F1151" s="31" t="s">
        <v>273</v>
      </c>
      <c r="G1151" s="54">
        <v>14</v>
      </c>
      <c r="H1151" s="30">
        <v>2016</v>
      </c>
      <c r="I1151" s="30">
        <v>10</v>
      </c>
      <c r="J1151" s="18">
        <v>1</v>
      </c>
    </row>
    <row r="1152" spans="1:10" ht="15" customHeight="1" x14ac:dyDescent="0.25">
      <c r="A1152" s="2"/>
      <c r="E1152" s="32" t="s">
        <v>99</v>
      </c>
      <c r="F1152" s="31" t="s">
        <v>132</v>
      </c>
      <c r="G1152" s="54">
        <v>15</v>
      </c>
      <c r="H1152" s="30">
        <v>2016</v>
      </c>
      <c r="I1152" s="30">
        <v>10</v>
      </c>
      <c r="J1152" s="18">
        <v>1</v>
      </c>
    </row>
    <row r="1153" spans="1:10" ht="15" customHeight="1" x14ac:dyDescent="0.25">
      <c r="A1153" s="2"/>
      <c r="E1153" s="32" t="s">
        <v>310</v>
      </c>
      <c r="F1153" s="31" t="s">
        <v>286</v>
      </c>
      <c r="G1153" s="54">
        <v>16</v>
      </c>
      <c r="H1153" s="30">
        <v>2016</v>
      </c>
      <c r="I1153" s="30">
        <v>10</v>
      </c>
      <c r="J1153" s="18">
        <v>1</v>
      </c>
    </row>
    <row r="1154" spans="1:10" ht="15" customHeight="1" x14ac:dyDescent="0.25">
      <c r="A1154" s="2"/>
      <c r="E1154" s="32" t="s">
        <v>277</v>
      </c>
      <c r="F1154" s="31" t="s">
        <v>273</v>
      </c>
      <c r="G1154" s="54">
        <v>17</v>
      </c>
      <c r="H1154" s="30">
        <v>2016</v>
      </c>
      <c r="I1154" s="30">
        <v>10</v>
      </c>
      <c r="J1154" s="18">
        <v>1</v>
      </c>
    </row>
    <row r="1155" spans="1:10" ht="15" customHeight="1" x14ac:dyDescent="0.25">
      <c r="A1155" s="2"/>
      <c r="E1155" s="32" t="s">
        <v>282</v>
      </c>
      <c r="F1155" s="31" t="s">
        <v>76</v>
      </c>
      <c r="G1155" s="54">
        <v>18</v>
      </c>
      <c r="H1155" s="30">
        <v>2016</v>
      </c>
      <c r="I1155" s="30">
        <v>10</v>
      </c>
      <c r="J1155" s="18">
        <v>1</v>
      </c>
    </row>
    <row r="1156" spans="1:10" ht="15" customHeight="1" x14ac:dyDescent="0.25">
      <c r="A1156" s="2"/>
      <c r="E1156" s="32" t="s">
        <v>221</v>
      </c>
      <c r="F1156" s="31" t="s">
        <v>276</v>
      </c>
      <c r="G1156" s="54">
        <v>19</v>
      </c>
      <c r="H1156" s="30">
        <v>2016</v>
      </c>
      <c r="I1156" s="30">
        <v>10</v>
      </c>
      <c r="J1156" s="18">
        <v>1</v>
      </c>
    </row>
    <row r="1157" spans="1:10" ht="15" customHeight="1" x14ac:dyDescent="0.25">
      <c r="A1157" s="2"/>
      <c r="E1157" s="32" t="s">
        <v>262</v>
      </c>
      <c r="F1157" s="31" t="s">
        <v>132</v>
      </c>
      <c r="G1157" s="54">
        <v>20</v>
      </c>
      <c r="H1157" s="30">
        <v>2016</v>
      </c>
      <c r="I1157" s="30">
        <v>10</v>
      </c>
      <c r="J1157" s="18">
        <v>1</v>
      </c>
    </row>
    <row r="1158" spans="1:10" ht="15" customHeight="1" x14ac:dyDescent="0.25">
      <c r="A1158" s="2"/>
      <c r="E1158" s="32" t="s">
        <v>284</v>
      </c>
      <c r="F1158" s="31" t="s">
        <v>276</v>
      </c>
      <c r="G1158" s="54">
        <v>21</v>
      </c>
      <c r="H1158" s="30">
        <v>2016</v>
      </c>
      <c r="I1158" s="30">
        <v>10</v>
      </c>
      <c r="J1158" s="18">
        <v>1</v>
      </c>
    </row>
    <row r="1159" spans="1:10" ht="15" customHeight="1" x14ac:dyDescent="0.25">
      <c r="A1159" s="2"/>
      <c r="E1159" s="32" t="s">
        <v>334</v>
      </c>
      <c r="F1159" s="31" t="s">
        <v>273</v>
      </c>
      <c r="G1159" s="54">
        <v>22</v>
      </c>
      <c r="H1159" s="30">
        <v>2016</v>
      </c>
      <c r="I1159" s="30">
        <v>10</v>
      </c>
      <c r="J1159" s="18">
        <v>1</v>
      </c>
    </row>
    <row r="1160" spans="1:10" ht="15" customHeight="1" x14ac:dyDescent="0.25">
      <c r="A1160" s="2"/>
      <c r="E1160" s="32" t="s">
        <v>275</v>
      </c>
      <c r="F1160" s="31" t="s">
        <v>270</v>
      </c>
      <c r="G1160" s="54">
        <v>23</v>
      </c>
      <c r="H1160" s="30">
        <v>2016</v>
      </c>
      <c r="I1160" s="30">
        <v>10</v>
      </c>
      <c r="J1160" s="18">
        <v>1</v>
      </c>
    </row>
    <row r="1161" spans="1:10" ht="15" customHeight="1" x14ac:dyDescent="0.25">
      <c r="A1161" s="2"/>
      <c r="E1161" s="32" t="s">
        <v>335</v>
      </c>
      <c r="F1161" s="31" t="s">
        <v>273</v>
      </c>
      <c r="G1161" s="54">
        <v>24</v>
      </c>
      <c r="H1161" s="30">
        <v>2016</v>
      </c>
      <c r="I1161" s="30">
        <v>10</v>
      </c>
      <c r="J1161" s="18">
        <v>1</v>
      </c>
    </row>
    <row r="1162" spans="1:10" ht="15" customHeight="1" x14ac:dyDescent="0.25">
      <c r="A1162" s="2"/>
      <c r="E1162" s="32" t="s">
        <v>313</v>
      </c>
      <c r="F1162" s="31" t="s">
        <v>273</v>
      </c>
      <c r="G1162" s="54">
        <v>25</v>
      </c>
      <c r="H1162" s="30">
        <v>2016</v>
      </c>
      <c r="I1162" s="30">
        <v>10</v>
      </c>
      <c r="J1162" s="18">
        <v>1</v>
      </c>
    </row>
    <row r="1163" spans="1:10" ht="15" customHeight="1" x14ac:dyDescent="0.25">
      <c r="A1163" s="2"/>
      <c r="E1163" s="32" t="s">
        <v>218</v>
      </c>
      <c r="F1163" s="31" t="s">
        <v>273</v>
      </c>
      <c r="G1163" s="54">
        <v>26</v>
      </c>
      <c r="H1163" s="30">
        <v>2016</v>
      </c>
      <c r="I1163" s="30">
        <v>10</v>
      </c>
      <c r="J1163" s="18">
        <v>1</v>
      </c>
    </row>
    <row r="1164" spans="1:10" ht="15" customHeight="1" x14ac:dyDescent="0.25">
      <c r="A1164" s="2"/>
      <c r="E1164" s="32" t="s">
        <v>336</v>
      </c>
      <c r="F1164" s="31" t="s">
        <v>273</v>
      </c>
      <c r="G1164" s="54">
        <v>27</v>
      </c>
      <c r="H1164" s="30">
        <v>2016</v>
      </c>
      <c r="I1164" s="30">
        <v>10</v>
      </c>
      <c r="J1164" s="18">
        <v>1</v>
      </c>
    </row>
    <row r="1165" spans="1:10" ht="15" customHeight="1" x14ac:dyDescent="0.25">
      <c r="A1165" s="2"/>
      <c r="E1165" s="32" t="s">
        <v>321</v>
      </c>
      <c r="F1165" s="31" t="s">
        <v>132</v>
      </c>
      <c r="G1165" s="54">
        <v>28</v>
      </c>
      <c r="H1165" s="30">
        <v>2016</v>
      </c>
      <c r="I1165" s="30">
        <v>10</v>
      </c>
      <c r="J1165" s="18">
        <v>1</v>
      </c>
    </row>
    <row r="1166" spans="1:10" ht="15" customHeight="1" x14ac:dyDescent="0.25">
      <c r="A1166" s="2"/>
      <c r="E1166" s="32" t="s">
        <v>337</v>
      </c>
      <c r="F1166" s="31" t="s">
        <v>273</v>
      </c>
      <c r="G1166" s="54">
        <v>29</v>
      </c>
      <c r="H1166" s="30">
        <v>2016</v>
      </c>
      <c r="I1166" s="30">
        <v>10</v>
      </c>
      <c r="J1166" s="18">
        <v>1</v>
      </c>
    </row>
    <row r="1167" spans="1:10" ht="15" customHeight="1" x14ac:dyDescent="0.25">
      <c r="A1167" s="2"/>
      <c r="E1167" s="32" t="s">
        <v>331</v>
      </c>
      <c r="F1167" s="31" t="s">
        <v>332</v>
      </c>
      <c r="G1167" s="54">
        <v>30</v>
      </c>
      <c r="H1167" s="30">
        <v>2016</v>
      </c>
      <c r="I1167" s="30">
        <v>10</v>
      </c>
      <c r="J1167" s="18">
        <v>1</v>
      </c>
    </row>
    <row r="1168" spans="1:10" ht="15" customHeight="1" thickBot="1" x14ac:dyDescent="0.3">
      <c r="A1168" s="2"/>
      <c r="E1168" s="33" t="s">
        <v>338</v>
      </c>
      <c r="F1168" s="35" t="s">
        <v>332</v>
      </c>
      <c r="G1168" s="55">
        <v>31</v>
      </c>
      <c r="H1168" s="34">
        <v>2016</v>
      </c>
      <c r="I1168" s="34">
        <v>10</v>
      </c>
      <c r="J1168" s="36">
        <v>1</v>
      </c>
    </row>
    <row r="1169" spans="1:10" ht="15" customHeight="1" thickTop="1" thickBot="1" x14ac:dyDescent="0.3">
      <c r="A1169" s="3" t="s">
        <v>320</v>
      </c>
      <c r="C1169" s="8" t="s">
        <v>61</v>
      </c>
      <c r="E1169" s="301" t="s">
        <v>222</v>
      </c>
      <c r="F1169" s="38" t="s">
        <v>76</v>
      </c>
      <c r="G1169" s="53">
        <v>1</v>
      </c>
      <c r="H1169" s="41">
        <v>2016</v>
      </c>
      <c r="I1169" s="41">
        <v>14</v>
      </c>
      <c r="J1169" s="42">
        <v>16</v>
      </c>
    </row>
    <row r="1170" spans="1:10" ht="15" customHeight="1" thickTop="1" x14ac:dyDescent="0.25">
      <c r="A1170" s="2"/>
      <c r="E1170" s="302" t="s">
        <v>120</v>
      </c>
      <c r="F1170" s="31" t="s">
        <v>270</v>
      </c>
      <c r="G1170" s="54">
        <v>2</v>
      </c>
      <c r="H1170" s="30">
        <v>2016</v>
      </c>
      <c r="I1170" s="30">
        <v>14</v>
      </c>
      <c r="J1170" s="18">
        <v>8</v>
      </c>
    </row>
    <row r="1171" spans="1:10" ht="15" customHeight="1" x14ac:dyDescent="0.25">
      <c r="A1171" s="2"/>
      <c r="E1171" s="303" t="s">
        <v>183</v>
      </c>
      <c r="F1171" s="31" t="s">
        <v>272</v>
      </c>
      <c r="G1171" s="54">
        <v>3</v>
      </c>
      <c r="H1171" s="30">
        <v>2016</v>
      </c>
      <c r="I1171" s="30">
        <v>14</v>
      </c>
      <c r="J1171" s="18">
        <v>4</v>
      </c>
    </row>
    <row r="1172" spans="1:10" ht="15" customHeight="1" x14ac:dyDescent="0.25">
      <c r="A1172" s="2"/>
      <c r="E1172" s="303" t="s">
        <v>300</v>
      </c>
      <c r="F1172" s="31" t="s">
        <v>76</v>
      </c>
      <c r="G1172" s="54">
        <v>4</v>
      </c>
      <c r="H1172" s="30">
        <v>2016</v>
      </c>
      <c r="I1172" s="30">
        <v>14</v>
      </c>
      <c r="J1172" s="18">
        <v>4</v>
      </c>
    </row>
    <row r="1173" spans="1:10" ht="15" customHeight="1" x14ac:dyDescent="0.25">
      <c r="A1173" s="2"/>
      <c r="E1173" s="32" t="s">
        <v>319</v>
      </c>
      <c r="F1173" s="31" t="s">
        <v>272</v>
      </c>
      <c r="G1173" s="54">
        <v>5</v>
      </c>
      <c r="H1173" s="30">
        <v>2016</v>
      </c>
      <c r="I1173" s="30">
        <v>14</v>
      </c>
      <c r="J1173" s="18">
        <v>2</v>
      </c>
    </row>
    <row r="1174" spans="1:10" ht="15" customHeight="1" x14ac:dyDescent="0.25">
      <c r="A1174" s="2"/>
      <c r="E1174" s="32" t="s">
        <v>311</v>
      </c>
      <c r="F1174" s="31" t="s">
        <v>132</v>
      </c>
      <c r="G1174" s="54">
        <v>6</v>
      </c>
      <c r="H1174" s="30">
        <v>2016</v>
      </c>
      <c r="I1174" s="30">
        <v>14</v>
      </c>
      <c r="J1174" s="18">
        <v>2</v>
      </c>
    </row>
    <row r="1175" spans="1:10" ht="15" customHeight="1" x14ac:dyDescent="0.25">
      <c r="A1175" s="2"/>
      <c r="E1175" s="32" t="s">
        <v>204</v>
      </c>
      <c r="F1175" s="31" t="s">
        <v>76</v>
      </c>
      <c r="G1175" s="54">
        <v>7</v>
      </c>
      <c r="H1175" s="30">
        <v>2016</v>
      </c>
      <c r="I1175" s="30">
        <v>14</v>
      </c>
      <c r="J1175" s="18">
        <v>2</v>
      </c>
    </row>
    <row r="1176" spans="1:10" ht="15" customHeight="1" x14ac:dyDescent="0.25">
      <c r="A1176" s="2"/>
      <c r="E1176" s="32" t="s">
        <v>177</v>
      </c>
      <c r="F1176" s="31" t="s">
        <v>271</v>
      </c>
      <c r="G1176" s="54">
        <v>8</v>
      </c>
      <c r="H1176" s="30">
        <v>2016</v>
      </c>
      <c r="I1176" s="30">
        <v>14</v>
      </c>
      <c r="J1176" s="18">
        <v>2</v>
      </c>
    </row>
    <row r="1177" spans="1:10" ht="15" customHeight="1" x14ac:dyDescent="0.25">
      <c r="A1177" s="2"/>
      <c r="E1177" s="32" t="s">
        <v>263</v>
      </c>
      <c r="F1177" s="31" t="s">
        <v>132</v>
      </c>
      <c r="G1177" s="54">
        <v>9</v>
      </c>
      <c r="H1177" s="30">
        <v>2016</v>
      </c>
      <c r="I1177" s="30">
        <v>14</v>
      </c>
      <c r="J1177" s="18">
        <v>1</v>
      </c>
    </row>
    <row r="1178" spans="1:10" ht="15" customHeight="1" x14ac:dyDescent="0.25">
      <c r="A1178" s="2"/>
      <c r="E1178" s="32" t="s">
        <v>187</v>
      </c>
      <c r="F1178" s="31" t="s">
        <v>287</v>
      </c>
      <c r="G1178" s="54">
        <v>10</v>
      </c>
      <c r="H1178" s="30">
        <v>2016</v>
      </c>
      <c r="I1178" s="30">
        <v>14</v>
      </c>
      <c r="J1178" s="18">
        <v>1</v>
      </c>
    </row>
    <row r="1179" spans="1:10" ht="15" customHeight="1" x14ac:dyDescent="0.25">
      <c r="A1179" s="2"/>
      <c r="E1179" s="32" t="s">
        <v>133</v>
      </c>
      <c r="F1179" s="31" t="s">
        <v>270</v>
      </c>
      <c r="G1179" s="54">
        <v>11</v>
      </c>
      <c r="H1179" s="30">
        <v>2016</v>
      </c>
      <c r="I1179" s="30">
        <v>14</v>
      </c>
      <c r="J1179" s="18">
        <v>1</v>
      </c>
    </row>
    <row r="1180" spans="1:10" ht="15" customHeight="1" x14ac:dyDescent="0.25">
      <c r="A1180" s="2"/>
      <c r="E1180" s="32" t="s">
        <v>219</v>
      </c>
      <c r="F1180" s="31" t="s">
        <v>132</v>
      </c>
      <c r="G1180" s="54">
        <v>12</v>
      </c>
      <c r="H1180" s="30">
        <v>2016</v>
      </c>
      <c r="I1180" s="30">
        <v>14</v>
      </c>
      <c r="J1180" s="18">
        <v>1</v>
      </c>
    </row>
    <row r="1181" spans="1:10" ht="15" customHeight="1" x14ac:dyDescent="0.25">
      <c r="A1181" s="2"/>
      <c r="E1181" s="32" t="s">
        <v>195</v>
      </c>
      <c r="F1181" s="31" t="s">
        <v>132</v>
      </c>
      <c r="G1181" s="54">
        <v>13</v>
      </c>
      <c r="H1181" s="30">
        <v>2016</v>
      </c>
      <c r="I1181" s="30">
        <v>14</v>
      </c>
      <c r="J1181" s="18">
        <v>1</v>
      </c>
    </row>
    <row r="1182" spans="1:10" ht="15" customHeight="1" x14ac:dyDescent="0.25">
      <c r="A1182" s="2"/>
      <c r="E1182" s="32" t="s">
        <v>292</v>
      </c>
      <c r="F1182" s="31" t="s">
        <v>293</v>
      </c>
      <c r="G1182" s="54">
        <v>14</v>
      </c>
      <c r="H1182" s="30">
        <v>2016</v>
      </c>
      <c r="I1182" s="30">
        <v>14</v>
      </c>
      <c r="J1182" s="18">
        <v>1</v>
      </c>
    </row>
    <row r="1183" spans="1:10" ht="15" customHeight="1" x14ac:dyDescent="0.25">
      <c r="A1183" s="2"/>
      <c r="E1183" s="32" t="s">
        <v>105</v>
      </c>
      <c r="F1183" s="31" t="s">
        <v>76</v>
      </c>
      <c r="G1183" s="54">
        <v>15</v>
      </c>
      <c r="H1183" s="30">
        <v>2016</v>
      </c>
      <c r="I1183" s="30">
        <v>14</v>
      </c>
      <c r="J1183" s="18">
        <v>1</v>
      </c>
    </row>
    <row r="1184" spans="1:10" ht="15" customHeight="1" x14ac:dyDescent="0.25">
      <c r="A1184" s="2"/>
      <c r="E1184" s="32" t="s">
        <v>215</v>
      </c>
      <c r="F1184" s="31" t="s">
        <v>276</v>
      </c>
      <c r="G1184" s="54">
        <v>16</v>
      </c>
      <c r="H1184" s="30">
        <v>2016</v>
      </c>
      <c r="I1184" s="30">
        <v>14</v>
      </c>
      <c r="J1184" s="18">
        <v>1</v>
      </c>
    </row>
    <row r="1185" spans="1:10" ht="15" customHeight="1" x14ac:dyDescent="0.25">
      <c r="A1185" s="2"/>
      <c r="E1185" s="32" t="s">
        <v>244</v>
      </c>
      <c r="F1185" s="31" t="s">
        <v>273</v>
      </c>
      <c r="G1185" s="54">
        <v>17</v>
      </c>
      <c r="H1185" s="30">
        <v>2016</v>
      </c>
      <c r="I1185" s="30">
        <v>14</v>
      </c>
      <c r="J1185" s="18">
        <v>1</v>
      </c>
    </row>
    <row r="1186" spans="1:10" ht="15" customHeight="1" x14ac:dyDescent="0.25">
      <c r="A1186" s="2"/>
      <c r="E1186" s="32" t="s">
        <v>221</v>
      </c>
      <c r="F1186" s="31" t="s">
        <v>276</v>
      </c>
      <c r="G1186" s="54">
        <v>18</v>
      </c>
      <c r="H1186" s="30">
        <v>2016</v>
      </c>
      <c r="I1186" s="30">
        <v>14</v>
      </c>
      <c r="J1186" s="18">
        <v>1</v>
      </c>
    </row>
    <row r="1187" spans="1:10" ht="15" customHeight="1" x14ac:dyDescent="0.25">
      <c r="A1187" s="2"/>
      <c r="E1187" s="32" t="s">
        <v>301</v>
      </c>
      <c r="F1187" s="31" t="s">
        <v>297</v>
      </c>
      <c r="G1187" s="54">
        <v>19</v>
      </c>
      <c r="H1187" s="30">
        <v>2016</v>
      </c>
      <c r="I1187" s="30">
        <v>14</v>
      </c>
      <c r="J1187" s="18">
        <v>1</v>
      </c>
    </row>
    <row r="1188" spans="1:10" ht="15" customHeight="1" x14ac:dyDescent="0.25">
      <c r="A1188" s="2"/>
      <c r="E1188" s="32" t="s">
        <v>186</v>
      </c>
      <c r="F1188" s="31" t="s">
        <v>299</v>
      </c>
      <c r="G1188" s="54">
        <v>20</v>
      </c>
      <c r="H1188" s="30">
        <v>2016</v>
      </c>
      <c r="I1188" s="30">
        <v>14</v>
      </c>
      <c r="J1188" s="18">
        <v>1</v>
      </c>
    </row>
    <row r="1189" spans="1:10" ht="15" customHeight="1" x14ac:dyDescent="0.25">
      <c r="A1189" s="2"/>
      <c r="E1189" s="32" t="s">
        <v>188</v>
      </c>
      <c r="F1189" s="31" t="s">
        <v>276</v>
      </c>
      <c r="G1189" s="54">
        <v>21</v>
      </c>
      <c r="H1189" s="30">
        <v>2016</v>
      </c>
      <c r="I1189" s="30">
        <v>14</v>
      </c>
      <c r="J1189" s="18">
        <v>1</v>
      </c>
    </row>
    <row r="1190" spans="1:10" ht="15" customHeight="1" x14ac:dyDescent="0.25">
      <c r="A1190" s="2"/>
      <c r="E1190" s="32" t="s">
        <v>71</v>
      </c>
      <c r="F1190" s="31" t="s">
        <v>91</v>
      </c>
      <c r="G1190" s="54">
        <v>22</v>
      </c>
      <c r="H1190" s="30">
        <v>2016</v>
      </c>
      <c r="I1190" s="30">
        <v>14</v>
      </c>
      <c r="J1190" s="18">
        <v>1</v>
      </c>
    </row>
    <row r="1191" spans="1:10" ht="15" customHeight="1" x14ac:dyDescent="0.25">
      <c r="A1191" s="2"/>
      <c r="E1191" s="32" t="s">
        <v>339</v>
      </c>
      <c r="F1191" s="31" t="s">
        <v>132</v>
      </c>
      <c r="G1191" s="54">
        <v>23</v>
      </c>
      <c r="H1191" s="30">
        <v>2016</v>
      </c>
      <c r="I1191" s="30">
        <v>14</v>
      </c>
      <c r="J1191" s="18">
        <v>1</v>
      </c>
    </row>
    <row r="1192" spans="1:10" ht="15" customHeight="1" x14ac:dyDescent="0.25">
      <c r="A1192" s="2"/>
      <c r="E1192" s="32" t="s">
        <v>321</v>
      </c>
      <c r="F1192" s="31" t="s">
        <v>132</v>
      </c>
      <c r="G1192" s="54">
        <v>24</v>
      </c>
      <c r="H1192" s="30">
        <v>2016</v>
      </c>
      <c r="I1192" s="30">
        <v>14</v>
      </c>
      <c r="J1192" s="18">
        <v>1</v>
      </c>
    </row>
    <row r="1193" spans="1:10" ht="15" customHeight="1" x14ac:dyDescent="0.25">
      <c r="A1193" s="2"/>
      <c r="E1193" s="32" t="s">
        <v>302</v>
      </c>
      <c r="F1193" s="31" t="s">
        <v>273</v>
      </c>
      <c r="G1193" s="54">
        <v>25</v>
      </c>
      <c r="H1193" s="30">
        <v>2016</v>
      </c>
      <c r="I1193" s="30">
        <v>14</v>
      </c>
      <c r="J1193" s="18">
        <v>1</v>
      </c>
    </row>
    <row r="1194" spans="1:10" ht="15" customHeight="1" x14ac:dyDescent="0.25">
      <c r="A1194" s="2"/>
      <c r="E1194" s="32" t="s">
        <v>285</v>
      </c>
      <c r="F1194" s="31" t="s">
        <v>270</v>
      </c>
      <c r="G1194" s="54">
        <v>26</v>
      </c>
      <c r="H1194" s="30">
        <v>2016</v>
      </c>
      <c r="I1194" s="30">
        <v>14</v>
      </c>
      <c r="J1194" s="18">
        <v>1</v>
      </c>
    </row>
    <row r="1195" spans="1:10" ht="15" customHeight="1" x14ac:dyDescent="0.25">
      <c r="A1195" s="2"/>
      <c r="E1195" s="32" t="s">
        <v>323</v>
      </c>
      <c r="F1195" s="31" t="s">
        <v>132</v>
      </c>
      <c r="G1195" s="54">
        <v>27</v>
      </c>
      <c r="H1195" s="30">
        <v>2016</v>
      </c>
      <c r="I1195" s="30">
        <v>14</v>
      </c>
      <c r="J1195" s="18">
        <v>1</v>
      </c>
    </row>
    <row r="1196" spans="1:10" ht="15" customHeight="1" x14ac:dyDescent="0.25">
      <c r="A1196" s="2"/>
      <c r="E1196" s="32" t="s">
        <v>99</v>
      </c>
      <c r="F1196" s="31" t="s">
        <v>132</v>
      </c>
      <c r="G1196" s="54">
        <v>28</v>
      </c>
      <c r="H1196" s="30">
        <v>2016</v>
      </c>
      <c r="I1196" s="30">
        <v>14</v>
      </c>
      <c r="J1196" s="18">
        <v>1</v>
      </c>
    </row>
    <row r="1197" spans="1:10" ht="15" customHeight="1" x14ac:dyDescent="0.25">
      <c r="A1197" s="2"/>
      <c r="E1197" s="32" t="s">
        <v>131</v>
      </c>
      <c r="F1197" s="31" t="s">
        <v>132</v>
      </c>
      <c r="G1197" s="54">
        <v>29</v>
      </c>
      <c r="H1197" s="30">
        <v>2016</v>
      </c>
      <c r="I1197" s="30">
        <v>14</v>
      </c>
      <c r="J1197" s="18">
        <v>1</v>
      </c>
    </row>
    <row r="1198" spans="1:10" ht="15" customHeight="1" x14ac:dyDescent="0.25">
      <c r="A1198" s="2"/>
      <c r="E1198" s="32" t="s">
        <v>340</v>
      </c>
      <c r="F1198" s="31" t="s">
        <v>132</v>
      </c>
      <c r="G1198" s="54">
        <v>30</v>
      </c>
      <c r="H1198" s="30">
        <v>2016</v>
      </c>
      <c r="I1198" s="30">
        <v>14</v>
      </c>
      <c r="J1198" s="18">
        <v>1</v>
      </c>
    </row>
    <row r="1199" spans="1:10" ht="15" customHeight="1" thickBot="1" x14ac:dyDescent="0.3">
      <c r="A1199" s="2"/>
      <c r="E1199" s="33" t="s">
        <v>284</v>
      </c>
      <c r="F1199" s="35" t="s">
        <v>276</v>
      </c>
      <c r="G1199" s="55">
        <v>31</v>
      </c>
      <c r="H1199" s="34">
        <v>2016</v>
      </c>
      <c r="I1199" s="34">
        <v>14</v>
      </c>
      <c r="J1199" s="36">
        <v>1</v>
      </c>
    </row>
    <row r="1200" spans="1:10" ht="15" customHeight="1" thickTop="1" thickBot="1" x14ac:dyDescent="0.3">
      <c r="A1200" s="3" t="s">
        <v>341</v>
      </c>
      <c r="C1200" s="6" t="s">
        <v>8</v>
      </c>
      <c r="E1200" s="301" t="s">
        <v>142</v>
      </c>
      <c r="F1200" s="63" t="s">
        <v>342</v>
      </c>
      <c r="G1200" s="53">
        <v>1</v>
      </c>
      <c r="H1200" s="41">
        <v>2017</v>
      </c>
      <c r="I1200" s="41">
        <v>8</v>
      </c>
      <c r="J1200" s="42">
        <v>16</v>
      </c>
    </row>
    <row r="1201" spans="5:10" ht="15" customHeight="1" thickTop="1" x14ac:dyDescent="0.25">
      <c r="E1201" s="302" t="s">
        <v>204</v>
      </c>
      <c r="F1201" s="64" t="s">
        <v>342</v>
      </c>
      <c r="G1201" s="54">
        <v>2</v>
      </c>
      <c r="H1201" s="30">
        <v>2017</v>
      </c>
      <c r="I1201" s="30">
        <v>8</v>
      </c>
      <c r="J1201" s="18">
        <v>8</v>
      </c>
    </row>
    <row r="1202" spans="5:10" ht="15" customHeight="1" x14ac:dyDescent="0.25">
      <c r="E1202" s="303" t="s">
        <v>120</v>
      </c>
      <c r="F1202" s="64" t="s">
        <v>270</v>
      </c>
      <c r="G1202" s="54">
        <v>3</v>
      </c>
      <c r="H1202" s="30">
        <v>2017</v>
      </c>
      <c r="I1202" s="30">
        <v>8</v>
      </c>
      <c r="J1202" s="18">
        <v>4</v>
      </c>
    </row>
    <row r="1203" spans="5:10" ht="15" customHeight="1" x14ac:dyDescent="0.25">
      <c r="E1203" s="303" t="s">
        <v>176</v>
      </c>
      <c r="F1203" s="64" t="s">
        <v>342</v>
      </c>
      <c r="G1203" s="54">
        <v>4</v>
      </c>
      <c r="H1203" s="30">
        <v>2017</v>
      </c>
      <c r="I1203" s="30">
        <v>8</v>
      </c>
      <c r="J1203" s="18">
        <v>4</v>
      </c>
    </row>
    <row r="1204" spans="5:10" ht="15" customHeight="1" x14ac:dyDescent="0.25">
      <c r="E1204" s="32" t="s">
        <v>183</v>
      </c>
      <c r="F1204" s="64" t="s">
        <v>343</v>
      </c>
      <c r="G1204" s="54">
        <v>5</v>
      </c>
      <c r="H1204" s="30">
        <v>2017</v>
      </c>
      <c r="I1204" s="30">
        <v>8</v>
      </c>
      <c r="J1204" s="18">
        <v>2</v>
      </c>
    </row>
    <row r="1205" spans="5:10" ht="15" customHeight="1" x14ac:dyDescent="0.25">
      <c r="E1205" s="32" t="s">
        <v>310</v>
      </c>
      <c r="F1205" s="64" t="s">
        <v>286</v>
      </c>
      <c r="G1205" s="54">
        <v>6</v>
      </c>
      <c r="H1205" s="30">
        <v>2017</v>
      </c>
      <c r="I1205" s="30">
        <v>8</v>
      </c>
      <c r="J1205" s="18">
        <v>2</v>
      </c>
    </row>
    <row r="1206" spans="5:10" ht="15" customHeight="1" x14ac:dyDescent="0.25">
      <c r="E1206" s="32" t="s">
        <v>187</v>
      </c>
      <c r="F1206" s="64" t="s">
        <v>287</v>
      </c>
      <c r="G1206" s="54">
        <v>7</v>
      </c>
      <c r="H1206" s="30">
        <v>2017</v>
      </c>
      <c r="I1206" s="30">
        <v>8</v>
      </c>
      <c r="J1206" s="18">
        <v>2</v>
      </c>
    </row>
    <row r="1207" spans="5:10" ht="15" customHeight="1" x14ac:dyDescent="0.25">
      <c r="E1207" s="32" t="s">
        <v>263</v>
      </c>
      <c r="F1207" s="64" t="s">
        <v>342</v>
      </c>
      <c r="G1207" s="54">
        <v>8</v>
      </c>
      <c r="H1207" s="30">
        <v>2017</v>
      </c>
      <c r="I1207" s="30">
        <v>8</v>
      </c>
      <c r="J1207" s="18">
        <v>2</v>
      </c>
    </row>
    <row r="1208" spans="5:10" ht="15" customHeight="1" x14ac:dyDescent="0.25">
      <c r="E1208" s="32" t="s">
        <v>133</v>
      </c>
      <c r="F1208" s="64" t="s">
        <v>270</v>
      </c>
      <c r="G1208" s="54">
        <v>9</v>
      </c>
      <c r="H1208" s="30">
        <v>2017</v>
      </c>
      <c r="I1208" s="30">
        <v>8</v>
      </c>
      <c r="J1208" s="18">
        <v>1</v>
      </c>
    </row>
    <row r="1209" spans="5:10" ht="15" customHeight="1" x14ac:dyDescent="0.25">
      <c r="E1209" s="32" t="s">
        <v>324</v>
      </c>
      <c r="F1209" s="64" t="s">
        <v>270</v>
      </c>
      <c r="G1209" s="54">
        <v>10</v>
      </c>
      <c r="H1209" s="30">
        <v>2017</v>
      </c>
      <c r="I1209" s="30">
        <v>8</v>
      </c>
      <c r="J1209" s="18">
        <v>1</v>
      </c>
    </row>
    <row r="1210" spans="5:10" ht="15" customHeight="1" x14ac:dyDescent="0.25">
      <c r="E1210" s="32" t="s">
        <v>99</v>
      </c>
      <c r="F1210" s="64" t="s">
        <v>132</v>
      </c>
      <c r="G1210" s="54">
        <v>11</v>
      </c>
      <c r="H1210" s="30">
        <v>2017</v>
      </c>
      <c r="I1210" s="30">
        <v>8</v>
      </c>
      <c r="J1210" s="18">
        <v>1</v>
      </c>
    </row>
    <row r="1211" spans="5:10" ht="15" customHeight="1" x14ac:dyDescent="0.25">
      <c r="E1211" s="32" t="s">
        <v>186</v>
      </c>
      <c r="F1211" s="64" t="s">
        <v>299</v>
      </c>
      <c r="G1211" s="54">
        <v>12</v>
      </c>
      <c r="H1211" s="30">
        <v>2017</v>
      </c>
      <c r="I1211" s="30">
        <v>8</v>
      </c>
      <c r="J1211" s="18">
        <v>1</v>
      </c>
    </row>
    <row r="1212" spans="5:10" ht="15" customHeight="1" x14ac:dyDescent="0.25">
      <c r="E1212" s="32" t="s">
        <v>301</v>
      </c>
      <c r="F1212" s="64" t="s">
        <v>297</v>
      </c>
      <c r="G1212" s="54">
        <v>13</v>
      </c>
      <c r="H1212" s="30">
        <v>2017</v>
      </c>
      <c r="I1212" s="30">
        <v>8</v>
      </c>
      <c r="J1212" s="18">
        <v>1</v>
      </c>
    </row>
    <row r="1213" spans="5:10" ht="15" customHeight="1" x14ac:dyDescent="0.25">
      <c r="E1213" s="32" t="s">
        <v>222</v>
      </c>
      <c r="F1213" s="64" t="s">
        <v>276</v>
      </c>
      <c r="G1213" s="54">
        <v>14</v>
      </c>
      <c r="H1213" s="30">
        <v>2017</v>
      </c>
      <c r="I1213" s="30">
        <v>8</v>
      </c>
      <c r="J1213" s="18">
        <v>1</v>
      </c>
    </row>
    <row r="1214" spans="5:10" ht="15" customHeight="1" x14ac:dyDescent="0.25">
      <c r="E1214" s="32" t="s">
        <v>215</v>
      </c>
      <c r="F1214" s="64" t="s">
        <v>276</v>
      </c>
      <c r="G1214" s="54">
        <v>15</v>
      </c>
      <c r="H1214" s="30">
        <v>2017</v>
      </c>
      <c r="I1214" s="30">
        <v>8</v>
      </c>
      <c r="J1214" s="18">
        <v>1</v>
      </c>
    </row>
    <row r="1215" spans="5:10" ht="15" customHeight="1" x14ac:dyDescent="0.25">
      <c r="E1215" s="32" t="s">
        <v>311</v>
      </c>
      <c r="F1215" s="64" t="s">
        <v>132</v>
      </c>
      <c r="G1215" s="54">
        <v>16</v>
      </c>
      <c r="H1215" s="30">
        <v>2017</v>
      </c>
      <c r="I1215" s="30">
        <v>8</v>
      </c>
      <c r="J1215" s="18">
        <v>1</v>
      </c>
    </row>
    <row r="1216" spans="5:10" ht="15" customHeight="1" x14ac:dyDescent="0.25">
      <c r="E1216" s="32" t="s">
        <v>306</v>
      </c>
      <c r="F1216" s="64" t="s">
        <v>270</v>
      </c>
      <c r="G1216" s="54">
        <v>17</v>
      </c>
      <c r="H1216" s="30">
        <v>2017</v>
      </c>
      <c r="I1216" s="30">
        <v>8</v>
      </c>
      <c r="J1216" s="18">
        <v>1</v>
      </c>
    </row>
    <row r="1217" spans="1:10" ht="15" customHeight="1" x14ac:dyDescent="0.25">
      <c r="E1217" s="32" t="s">
        <v>200</v>
      </c>
      <c r="F1217" s="64" t="s">
        <v>287</v>
      </c>
      <c r="G1217" s="54">
        <v>18</v>
      </c>
      <c r="H1217" s="30">
        <v>2017</v>
      </c>
      <c r="I1217" s="30">
        <v>8</v>
      </c>
      <c r="J1217" s="18">
        <v>1</v>
      </c>
    </row>
    <row r="1218" spans="1:10" ht="15" customHeight="1" x14ac:dyDescent="0.25">
      <c r="E1218" s="32" t="s">
        <v>221</v>
      </c>
      <c r="F1218" s="64" t="s">
        <v>276</v>
      </c>
      <c r="G1218" s="54">
        <v>19</v>
      </c>
      <c r="H1218" s="30">
        <v>2017</v>
      </c>
      <c r="I1218" s="30">
        <v>8</v>
      </c>
      <c r="J1218" s="18">
        <v>1</v>
      </c>
    </row>
    <row r="1219" spans="1:10" ht="15" customHeight="1" x14ac:dyDescent="0.25">
      <c r="E1219" s="32" t="s">
        <v>275</v>
      </c>
      <c r="F1219" s="64" t="s">
        <v>270</v>
      </c>
      <c r="G1219" s="54">
        <v>20</v>
      </c>
      <c r="H1219" s="30">
        <v>2017</v>
      </c>
      <c r="I1219" s="30">
        <v>8</v>
      </c>
      <c r="J1219" s="18">
        <v>1</v>
      </c>
    </row>
    <row r="1220" spans="1:10" ht="15" customHeight="1" x14ac:dyDescent="0.25">
      <c r="E1220" s="32" t="s">
        <v>292</v>
      </c>
      <c r="F1220" s="64" t="s">
        <v>293</v>
      </c>
      <c r="G1220" s="54">
        <v>21</v>
      </c>
      <c r="H1220" s="30">
        <v>2017</v>
      </c>
      <c r="I1220" s="30">
        <v>8</v>
      </c>
      <c r="J1220" s="18">
        <v>1</v>
      </c>
    </row>
    <row r="1221" spans="1:10" ht="15" customHeight="1" x14ac:dyDescent="0.25">
      <c r="E1221" s="32" t="s">
        <v>188</v>
      </c>
      <c r="F1221" s="64" t="s">
        <v>276</v>
      </c>
      <c r="G1221" s="54">
        <v>22</v>
      </c>
      <c r="H1221" s="30">
        <v>2017</v>
      </c>
      <c r="I1221" s="30">
        <v>8</v>
      </c>
      <c r="J1221" s="18">
        <v>1</v>
      </c>
    </row>
    <row r="1222" spans="1:10" ht="15" customHeight="1" x14ac:dyDescent="0.25">
      <c r="E1222" s="32" t="s">
        <v>344</v>
      </c>
      <c r="F1222" s="64" t="s">
        <v>132</v>
      </c>
      <c r="G1222" s="54">
        <v>23</v>
      </c>
      <c r="H1222" s="30">
        <v>2017</v>
      </c>
      <c r="I1222" s="30">
        <v>8</v>
      </c>
      <c r="J1222" s="18">
        <v>1</v>
      </c>
    </row>
    <row r="1223" spans="1:10" ht="15" customHeight="1" x14ac:dyDescent="0.25">
      <c r="E1223" s="32" t="s">
        <v>298</v>
      </c>
      <c r="F1223" s="64" t="s">
        <v>270</v>
      </c>
      <c r="G1223" s="54">
        <v>24</v>
      </c>
      <c r="H1223" s="30">
        <v>2017</v>
      </c>
      <c r="I1223" s="30">
        <v>8</v>
      </c>
      <c r="J1223" s="18">
        <v>1</v>
      </c>
    </row>
    <row r="1224" spans="1:10" ht="15" customHeight="1" x14ac:dyDescent="0.25">
      <c r="E1224" s="32" t="s">
        <v>309</v>
      </c>
      <c r="F1224" s="64" t="s">
        <v>276</v>
      </c>
      <c r="G1224" s="54">
        <v>25</v>
      </c>
      <c r="H1224" s="30">
        <v>2017</v>
      </c>
      <c r="I1224" s="30">
        <v>8</v>
      </c>
      <c r="J1224" s="18">
        <v>1</v>
      </c>
    </row>
    <row r="1225" spans="1:10" ht="15" customHeight="1" x14ac:dyDescent="0.25">
      <c r="E1225" s="32" t="s">
        <v>277</v>
      </c>
      <c r="F1225" s="64" t="s">
        <v>273</v>
      </c>
      <c r="G1225" s="54">
        <v>26</v>
      </c>
      <c r="H1225" s="30">
        <v>2017</v>
      </c>
      <c r="I1225" s="30">
        <v>8</v>
      </c>
      <c r="J1225" s="18">
        <v>1</v>
      </c>
    </row>
    <row r="1226" spans="1:10" ht="15" customHeight="1" x14ac:dyDescent="0.25">
      <c r="E1226" s="32" t="s">
        <v>345</v>
      </c>
      <c r="F1226" s="64" t="s">
        <v>326</v>
      </c>
      <c r="G1226" s="54">
        <v>27</v>
      </c>
      <c r="H1226" s="30">
        <v>2017</v>
      </c>
      <c r="I1226" s="30">
        <v>8</v>
      </c>
      <c r="J1226" s="18">
        <v>1</v>
      </c>
    </row>
    <row r="1227" spans="1:10" ht="15" customHeight="1" x14ac:dyDescent="0.25">
      <c r="E1227" s="32" t="s">
        <v>323</v>
      </c>
      <c r="F1227" s="64" t="s">
        <v>132</v>
      </c>
      <c r="G1227" s="54">
        <v>28</v>
      </c>
      <c r="H1227" s="30">
        <v>2017</v>
      </c>
      <c r="I1227" s="30">
        <v>8</v>
      </c>
      <c r="J1227" s="18">
        <v>1</v>
      </c>
    </row>
    <row r="1228" spans="1:10" ht="15" customHeight="1" x14ac:dyDescent="0.25">
      <c r="E1228" s="32" t="s">
        <v>302</v>
      </c>
      <c r="F1228" s="64" t="s">
        <v>273</v>
      </c>
      <c r="G1228" s="54">
        <v>29</v>
      </c>
      <c r="H1228" s="30">
        <v>2017</v>
      </c>
      <c r="I1228" s="30">
        <v>8</v>
      </c>
      <c r="J1228" s="18">
        <v>1</v>
      </c>
    </row>
    <row r="1229" spans="1:10" ht="15" customHeight="1" x14ac:dyDescent="0.25">
      <c r="E1229" s="32" t="s">
        <v>258</v>
      </c>
      <c r="F1229" s="64" t="s">
        <v>270</v>
      </c>
      <c r="G1229" s="54">
        <v>30</v>
      </c>
      <c r="H1229" s="30">
        <v>2017</v>
      </c>
      <c r="I1229" s="30">
        <v>8</v>
      </c>
      <c r="J1229" s="18">
        <v>1</v>
      </c>
    </row>
    <row r="1230" spans="1:10" ht="15" customHeight="1" thickBot="1" x14ac:dyDescent="0.3">
      <c r="E1230" s="33" t="s">
        <v>322</v>
      </c>
      <c r="F1230" s="65" t="s">
        <v>132</v>
      </c>
      <c r="G1230" s="55">
        <v>31</v>
      </c>
      <c r="H1230" s="34">
        <v>2017</v>
      </c>
      <c r="I1230" s="34">
        <v>8</v>
      </c>
      <c r="J1230" s="36">
        <v>1</v>
      </c>
    </row>
    <row r="1231" spans="1:10" ht="15" customHeight="1" thickTop="1" thickBot="1" x14ac:dyDescent="0.3">
      <c r="A1231" s="3" t="s">
        <v>341</v>
      </c>
      <c r="C1231" s="6" t="s">
        <v>34</v>
      </c>
      <c r="E1231" s="301" t="s">
        <v>183</v>
      </c>
      <c r="F1231" s="63" t="s">
        <v>343</v>
      </c>
      <c r="G1231" s="53">
        <v>1</v>
      </c>
      <c r="H1231" s="41">
        <v>2017</v>
      </c>
      <c r="I1231" s="41">
        <v>9</v>
      </c>
      <c r="J1231" s="42">
        <v>16</v>
      </c>
    </row>
    <row r="1232" spans="1:10" ht="15" customHeight="1" thickTop="1" x14ac:dyDescent="0.25">
      <c r="E1232" s="302" t="s">
        <v>222</v>
      </c>
      <c r="F1232" s="64" t="s">
        <v>276</v>
      </c>
      <c r="G1232" s="54">
        <v>2</v>
      </c>
      <c r="H1232" s="30">
        <v>2017</v>
      </c>
      <c r="I1232" s="30">
        <v>9</v>
      </c>
      <c r="J1232" s="18">
        <v>8</v>
      </c>
    </row>
    <row r="1233" spans="5:10" ht="15" customHeight="1" x14ac:dyDescent="0.25">
      <c r="E1233" s="303" t="s">
        <v>310</v>
      </c>
      <c r="F1233" s="64" t="s">
        <v>286</v>
      </c>
      <c r="G1233" s="54">
        <v>3</v>
      </c>
      <c r="H1233" s="30">
        <v>2017</v>
      </c>
      <c r="I1233" s="30">
        <v>9</v>
      </c>
      <c r="J1233" s="18">
        <v>4</v>
      </c>
    </row>
    <row r="1234" spans="5:10" ht="15" customHeight="1" x14ac:dyDescent="0.25">
      <c r="E1234" s="303" t="s">
        <v>187</v>
      </c>
      <c r="F1234" s="64" t="s">
        <v>287</v>
      </c>
      <c r="G1234" s="54">
        <v>4</v>
      </c>
      <c r="H1234" s="30">
        <v>2017</v>
      </c>
      <c r="I1234" s="30">
        <v>9</v>
      </c>
      <c r="J1234" s="18">
        <v>4</v>
      </c>
    </row>
    <row r="1235" spans="5:10" ht="15" customHeight="1" x14ac:dyDescent="0.25">
      <c r="E1235" s="32" t="s">
        <v>120</v>
      </c>
      <c r="F1235" s="64" t="s">
        <v>270</v>
      </c>
      <c r="G1235" s="54">
        <v>5</v>
      </c>
      <c r="H1235" s="30">
        <v>2017</v>
      </c>
      <c r="I1235" s="30">
        <v>9</v>
      </c>
      <c r="J1235" s="18">
        <v>2</v>
      </c>
    </row>
    <row r="1236" spans="5:10" ht="15" customHeight="1" x14ac:dyDescent="0.25">
      <c r="E1236" s="32" t="s">
        <v>133</v>
      </c>
      <c r="F1236" s="64" t="s">
        <v>270</v>
      </c>
      <c r="G1236" s="54">
        <v>6</v>
      </c>
      <c r="H1236" s="30">
        <v>2017</v>
      </c>
      <c r="I1236" s="30">
        <v>9</v>
      </c>
      <c r="J1236" s="18">
        <v>2</v>
      </c>
    </row>
    <row r="1237" spans="5:10" ht="15" customHeight="1" x14ac:dyDescent="0.25">
      <c r="E1237" s="32" t="s">
        <v>204</v>
      </c>
      <c r="F1237" s="64" t="s">
        <v>342</v>
      </c>
      <c r="G1237" s="54">
        <v>7</v>
      </c>
      <c r="H1237" s="30">
        <v>2017</v>
      </c>
      <c r="I1237" s="30">
        <v>9</v>
      </c>
      <c r="J1237" s="18">
        <v>2</v>
      </c>
    </row>
    <row r="1238" spans="5:10" ht="15" customHeight="1" x14ac:dyDescent="0.25">
      <c r="E1238" s="32" t="s">
        <v>193</v>
      </c>
      <c r="F1238" s="64" t="s">
        <v>132</v>
      </c>
      <c r="G1238" s="54">
        <v>8</v>
      </c>
      <c r="H1238" s="30">
        <v>2017</v>
      </c>
      <c r="I1238" s="30">
        <v>9</v>
      </c>
      <c r="J1238" s="18">
        <v>2</v>
      </c>
    </row>
    <row r="1239" spans="5:10" ht="15" customHeight="1" x14ac:dyDescent="0.25">
      <c r="E1239" s="32" t="s">
        <v>301</v>
      </c>
      <c r="F1239" s="64" t="s">
        <v>297</v>
      </c>
      <c r="G1239" s="54">
        <v>9</v>
      </c>
      <c r="H1239" s="30">
        <v>2017</v>
      </c>
      <c r="I1239" s="30">
        <v>9</v>
      </c>
      <c r="J1239" s="18">
        <v>1</v>
      </c>
    </row>
    <row r="1240" spans="5:10" ht="15" customHeight="1" x14ac:dyDescent="0.25">
      <c r="E1240" s="32" t="s">
        <v>186</v>
      </c>
      <c r="F1240" s="64" t="s">
        <v>299</v>
      </c>
      <c r="G1240" s="54">
        <v>10</v>
      </c>
      <c r="H1240" s="30">
        <v>2017</v>
      </c>
      <c r="I1240" s="30">
        <v>9</v>
      </c>
      <c r="J1240" s="18">
        <v>1</v>
      </c>
    </row>
    <row r="1241" spans="5:10" ht="15" customHeight="1" x14ac:dyDescent="0.25">
      <c r="E1241" s="32" t="s">
        <v>298</v>
      </c>
      <c r="F1241" s="64" t="s">
        <v>270</v>
      </c>
      <c r="G1241" s="54">
        <v>11</v>
      </c>
      <c r="H1241" s="30">
        <v>2017</v>
      </c>
      <c r="I1241" s="30">
        <v>9</v>
      </c>
      <c r="J1241" s="18">
        <v>1</v>
      </c>
    </row>
    <row r="1242" spans="5:10" ht="15" customHeight="1" x14ac:dyDescent="0.25">
      <c r="E1242" s="32" t="s">
        <v>346</v>
      </c>
      <c r="F1242" s="64" t="s">
        <v>342</v>
      </c>
      <c r="G1242" s="54">
        <v>12</v>
      </c>
      <c r="H1242" s="30">
        <v>2017</v>
      </c>
      <c r="I1242" s="30">
        <v>9</v>
      </c>
      <c r="J1242" s="18">
        <v>1</v>
      </c>
    </row>
    <row r="1243" spans="5:10" ht="15" customHeight="1" x14ac:dyDescent="0.25">
      <c r="E1243" s="32" t="s">
        <v>292</v>
      </c>
      <c r="F1243" s="64" t="s">
        <v>293</v>
      </c>
      <c r="G1243" s="54">
        <v>13</v>
      </c>
      <c r="H1243" s="30">
        <v>2017</v>
      </c>
      <c r="I1243" s="30">
        <v>9</v>
      </c>
      <c r="J1243" s="18">
        <v>1</v>
      </c>
    </row>
    <row r="1244" spans="5:10" ht="15" customHeight="1" x14ac:dyDescent="0.25">
      <c r="E1244" s="32" t="s">
        <v>281</v>
      </c>
      <c r="F1244" s="64" t="s">
        <v>270</v>
      </c>
      <c r="G1244" s="54">
        <v>14</v>
      </c>
      <c r="H1244" s="30">
        <v>2017</v>
      </c>
      <c r="I1244" s="30">
        <v>9</v>
      </c>
      <c r="J1244" s="18">
        <v>1</v>
      </c>
    </row>
    <row r="1245" spans="5:10" ht="15" customHeight="1" x14ac:dyDescent="0.25">
      <c r="E1245" s="32" t="s">
        <v>221</v>
      </c>
      <c r="F1245" s="64" t="s">
        <v>276</v>
      </c>
      <c r="G1245" s="54">
        <v>15</v>
      </c>
      <c r="H1245" s="30">
        <v>2017</v>
      </c>
      <c r="I1245" s="30">
        <v>9</v>
      </c>
      <c r="J1245" s="18">
        <v>1</v>
      </c>
    </row>
    <row r="1246" spans="5:10" ht="15" customHeight="1" x14ac:dyDescent="0.25">
      <c r="E1246" s="32" t="s">
        <v>291</v>
      </c>
      <c r="F1246" s="64" t="s">
        <v>273</v>
      </c>
      <c r="G1246" s="54">
        <v>16</v>
      </c>
      <c r="H1246" s="30">
        <v>2017</v>
      </c>
      <c r="I1246" s="30">
        <v>9</v>
      </c>
      <c r="J1246" s="18">
        <v>1</v>
      </c>
    </row>
    <row r="1247" spans="5:10" ht="15" customHeight="1" x14ac:dyDescent="0.25">
      <c r="E1247" s="32" t="s">
        <v>195</v>
      </c>
      <c r="F1247" s="64" t="s">
        <v>132</v>
      </c>
      <c r="G1247" s="54">
        <v>17</v>
      </c>
      <c r="H1247" s="30">
        <v>2017</v>
      </c>
      <c r="I1247" s="30">
        <v>9</v>
      </c>
      <c r="J1247" s="18">
        <v>1</v>
      </c>
    </row>
    <row r="1248" spans="5:10" ht="15" customHeight="1" x14ac:dyDescent="0.25">
      <c r="E1248" s="32" t="s">
        <v>142</v>
      </c>
      <c r="F1248" s="64" t="s">
        <v>342</v>
      </c>
      <c r="G1248" s="54">
        <v>18</v>
      </c>
      <c r="H1248" s="30">
        <v>2017</v>
      </c>
      <c r="I1248" s="30">
        <v>9</v>
      </c>
      <c r="J1248" s="18">
        <v>1</v>
      </c>
    </row>
    <row r="1249" spans="1:10" ht="15" customHeight="1" x14ac:dyDescent="0.25">
      <c r="E1249" s="32" t="s">
        <v>323</v>
      </c>
      <c r="F1249" s="64" t="s">
        <v>132</v>
      </c>
      <c r="G1249" s="54">
        <v>19</v>
      </c>
      <c r="H1249" s="30">
        <v>2017</v>
      </c>
      <c r="I1249" s="30">
        <v>9</v>
      </c>
      <c r="J1249" s="18">
        <v>1</v>
      </c>
    </row>
    <row r="1250" spans="1:10" ht="15" customHeight="1" x14ac:dyDescent="0.25">
      <c r="E1250" s="32" t="s">
        <v>345</v>
      </c>
      <c r="F1250" s="64" t="s">
        <v>326</v>
      </c>
      <c r="G1250" s="54">
        <v>20</v>
      </c>
      <c r="H1250" s="30">
        <v>2017</v>
      </c>
      <c r="I1250" s="30">
        <v>9</v>
      </c>
      <c r="J1250" s="18">
        <v>1</v>
      </c>
    </row>
    <row r="1251" spans="1:10" ht="15" customHeight="1" x14ac:dyDescent="0.25">
      <c r="E1251" s="32" t="s">
        <v>302</v>
      </c>
      <c r="F1251" s="64" t="s">
        <v>273</v>
      </c>
      <c r="G1251" s="54">
        <v>21</v>
      </c>
      <c r="H1251" s="30">
        <v>2017</v>
      </c>
      <c r="I1251" s="30">
        <v>9</v>
      </c>
      <c r="J1251" s="18">
        <v>1</v>
      </c>
    </row>
    <row r="1252" spans="1:10" ht="15" customHeight="1" x14ac:dyDescent="0.25">
      <c r="E1252" s="32" t="s">
        <v>324</v>
      </c>
      <c r="F1252" s="64" t="s">
        <v>270</v>
      </c>
      <c r="G1252" s="54">
        <v>22</v>
      </c>
      <c r="H1252" s="30">
        <v>2017</v>
      </c>
      <c r="I1252" s="30">
        <v>9</v>
      </c>
      <c r="J1252" s="18">
        <v>1</v>
      </c>
    </row>
    <row r="1253" spans="1:10" ht="15" customHeight="1" x14ac:dyDescent="0.25">
      <c r="E1253" s="32" t="s">
        <v>338</v>
      </c>
      <c r="F1253" s="64" t="s">
        <v>347</v>
      </c>
      <c r="G1253" s="54">
        <v>23</v>
      </c>
      <c r="H1253" s="30">
        <v>2017</v>
      </c>
      <c r="I1253" s="30">
        <v>9</v>
      </c>
      <c r="J1253" s="18">
        <v>1</v>
      </c>
    </row>
    <row r="1254" spans="1:10" ht="15" customHeight="1" x14ac:dyDescent="0.25">
      <c r="E1254" s="32" t="s">
        <v>188</v>
      </c>
      <c r="F1254" s="64" t="s">
        <v>276</v>
      </c>
      <c r="G1254" s="54">
        <v>24</v>
      </c>
      <c r="H1254" s="30">
        <v>2017</v>
      </c>
      <c r="I1254" s="30">
        <v>9</v>
      </c>
      <c r="J1254" s="18">
        <v>1</v>
      </c>
    </row>
    <row r="1255" spans="1:10" ht="15" customHeight="1" x14ac:dyDescent="0.25">
      <c r="E1255" s="32" t="s">
        <v>219</v>
      </c>
      <c r="F1255" s="64" t="s">
        <v>132</v>
      </c>
      <c r="G1255" s="54">
        <v>25</v>
      </c>
      <c r="H1255" s="30">
        <v>2017</v>
      </c>
      <c r="I1255" s="30">
        <v>9</v>
      </c>
      <c r="J1255" s="18">
        <v>1</v>
      </c>
    </row>
    <row r="1256" spans="1:10" ht="15" customHeight="1" x14ac:dyDescent="0.25">
      <c r="E1256" s="32" t="s">
        <v>262</v>
      </c>
      <c r="F1256" s="64" t="s">
        <v>132</v>
      </c>
      <c r="G1256" s="54">
        <v>26</v>
      </c>
      <c r="H1256" s="30">
        <v>2017</v>
      </c>
      <c r="I1256" s="30">
        <v>9</v>
      </c>
      <c r="J1256" s="18">
        <v>1</v>
      </c>
    </row>
    <row r="1257" spans="1:10" ht="15" customHeight="1" x14ac:dyDescent="0.25">
      <c r="E1257" s="32" t="s">
        <v>99</v>
      </c>
      <c r="F1257" s="64" t="s">
        <v>132</v>
      </c>
      <c r="G1257" s="54">
        <v>27</v>
      </c>
      <c r="H1257" s="30">
        <v>2017</v>
      </c>
      <c r="I1257" s="30">
        <v>9</v>
      </c>
      <c r="J1257" s="18">
        <v>1</v>
      </c>
    </row>
    <row r="1258" spans="1:10" ht="15" customHeight="1" x14ac:dyDescent="0.25">
      <c r="E1258" s="32" t="s">
        <v>215</v>
      </c>
      <c r="F1258" s="64" t="s">
        <v>276</v>
      </c>
      <c r="G1258" s="54">
        <v>28</v>
      </c>
      <c r="H1258" s="30">
        <v>2017</v>
      </c>
      <c r="I1258" s="30">
        <v>9</v>
      </c>
      <c r="J1258" s="18">
        <v>1</v>
      </c>
    </row>
    <row r="1259" spans="1:10" ht="15" customHeight="1" x14ac:dyDescent="0.25">
      <c r="E1259" s="32" t="s">
        <v>327</v>
      </c>
      <c r="F1259" s="64" t="s">
        <v>276</v>
      </c>
      <c r="G1259" s="54">
        <v>29</v>
      </c>
      <c r="H1259" s="30">
        <v>2017</v>
      </c>
      <c r="I1259" s="30">
        <v>9</v>
      </c>
      <c r="J1259" s="18">
        <v>1</v>
      </c>
    </row>
    <row r="1260" spans="1:10" ht="15" customHeight="1" x14ac:dyDescent="0.25">
      <c r="E1260" s="32" t="s">
        <v>263</v>
      </c>
      <c r="F1260" s="64" t="s">
        <v>342</v>
      </c>
      <c r="G1260" s="54">
        <v>30</v>
      </c>
      <c r="H1260" s="30">
        <v>2017</v>
      </c>
      <c r="I1260" s="30">
        <v>9</v>
      </c>
      <c r="J1260" s="18">
        <v>1</v>
      </c>
    </row>
    <row r="1261" spans="1:10" ht="15" customHeight="1" x14ac:dyDescent="0.25">
      <c r="E1261" s="32" t="s">
        <v>331</v>
      </c>
      <c r="F1261" s="64" t="s">
        <v>347</v>
      </c>
      <c r="G1261" s="54">
        <v>31</v>
      </c>
      <c r="H1261" s="30">
        <v>2017</v>
      </c>
      <c r="I1261" s="30">
        <v>9</v>
      </c>
      <c r="J1261" s="18">
        <v>1</v>
      </c>
    </row>
    <row r="1262" spans="1:10" ht="15" customHeight="1" thickBot="1" x14ac:dyDescent="0.3">
      <c r="E1262" s="33" t="s">
        <v>170</v>
      </c>
      <c r="F1262" s="65" t="s">
        <v>342</v>
      </c>
      <c r="G1262" s="55">
        <v>32</v>
      </c>
      <c r="H1262" s="34">
        <v>2017</v>
      </c>
      <c r="I1262" s="34">
        <v>9</v>
      </c>
      <c r="J1262" s="36">
        <v>1</v>
      </c>
    </row>
    <row r="1263" spans="1:10" ht="15" customHeight="1" thickTop="1" thickBot="1" x14ac:dyDescent="0.3">
      <c r="A1263" s="3" t="s">
        <v>341</v>
      </c>
      <c r="C1263" s="6" t="s">
        <v>216</v>
      </c>
      <c r="E1263" s="301" t="s">
        <v>310</v>
      </c>
      <c r="F1263" s="63" t="s">
        <v>286</v>
      </c>
      <c r="G1263" s="53">
        <v>1</v>
      </c>
      <c r="H1263" s="41">
        <v>2017</v>
      </c>
      <c r="I1263" s="41">
        <v>10</v>
      </c>
      <c r="J1263" s="42">
        <v>16</v>
      </c>
    </row>
    <row r="1264" spans="1:10" ht="15" customHeight="1" thickTop="1" x14ac:dyDescent="0.25">
      <c r="E1264" s="302" t="s">
        <v>183</v>
      </c>
      <c r="F1264" s="64" t="s">
        <v>343</v>
      </c>
      <c r="G1264" s="54">
        <v>2</v>
      </c>
      <c r="H1264" s="30">
        <v>2017</v>
      </c>
      <c r="I1264" s="30">
        <v>10</v>
      </c>
      <c r="J1264" s="18">
        <v>8</v>
      </c>
    </row>
    <row r="1265" spans="5:10" ht="15" customHeight="1" x14ac:dyDescent="0.25">
      <c r="E1265" s="303" t="s">
        <v>120</v>
      </c>
      <c r="F1265" s="64" t="s">
        <v>270</v>
      </c>
      <c r="G1265" s="54">
        <v>3</v>
      </c>
      <c r="H1265" s="30">
        <v>2017</v>
      </c>
      <c r="I1265" s="30">
        <v>10</v>
      </c>
      <c r="J1265" s="18">
        <v>4</v>
      </c>
    </row>
    <row r="1266" spans="5:10" ht="15" customHeight="1" x14ac:dyDescent="0.25">
      <c r="E1266" s="303" t="s">
        <v>222</v>
      </c>
      <c r="F1266" s="64" t="s">
        <v>276</v>
      </c>
      <c r="G1266" s="54">
        <v>4</v>
      </c>
      <c r="H1266" s="30">
        <v>2017</v>
      </c>
      <c r="I1266" s="30">
        <v>10</v>
      </c>
      <c r="J1266" s="18">
        <v>4</v>
      </c>
    </row>
    <row r="1267" spans="5:10" ht="15" customHeight="1" x14ac:dyDescent="0.25">
      <c r="E1267" s="32" t="s">
        <v>300</v>
      </c>
      <c r="F1267" s="64" t="s">
        <v>342</v>
      </c>
      <c r="G1267" s="54">
        <v>5</v>
      </c>
      <c r="H1267" s="30">
        <v>2017</v>
      </c>
      <c r="I1267" s="30">
        <v>10</v>
      </c>
      <c r="J1267" s="18">
        <v>2</v>
      </c>
    </row>
    <row r="1268" spans="5:10" ht="15" customHeight="1" x14ac:dyDescent="0.25">
      <c r="E1268" s="32" t="s">
        <v>142</v>
      </c>
      <c r="F1268" s="64" t="s">
        <v>342</v>
      </c>
      <c r="G1268" s="54">
        <v>6</v>
      </c>
      <c r="H1268" s="30">
        <v>2017</v>
      </c>
      <c r="I1268" s="30">
        <v>10</v>
      </c>
      <c r="J1268" s="18">
        <v>2</v>
      </c>
    </row>
    <row r="1269" spans="5:10" ht="15" customHeight="1" x14ac:dyDescent="0.25">
      <c r="E1269" s="32" t="s">
        <v>193</v>
      </c>
      <c r="F1269" s="64" t="s">
        <v>132</v>
      </c>
      <c r="G1269" s="54">
        <v>7</v>
      </c>
      <c r="H1269" s="30">
        <v>2017</v>
      </c>
      <c r="I1269" s="30">
        <v>10</v>
      </c>
      <c r="J1269" s="18">
        <v>2</v>
      </c>
    </row>
    <row r="1270" spans="5:10" ht="15" customHeight="1" x14ac:dyDescent="0.25">
      <c r="E1270" s="32" t="s">
        <v>313</v>
      </c>
      <c r="F1270" s="64" t="s">
        <v>273</v>
      </c>
      <c r="G1270" s="54">
        <v>8</v>
      </c>
      <c r="H1270" s="30">
        <v>2017</v>
      </c>
      <c r="I1270" s="30">
        <v>10</v>
      </c>
      <c r="J1270" s="18">
        <v>2</v>
      </c>
    </row>
    <row r="1271" spans="5:10" ht="15" customHeight="1" x14ac:dyDescent="0.25">
      <c r="E1271" s="32" t="s">
        <v>277</v>
      </c>
      <c r="F1271" s="64" t="s">
        <v>273</v>
      </c>
      <c r="G1271" s="54">
        <v>9</v>
      </c>
      <c r="H1271" s="30">
        <v>2017</v>
      </c>
      <c r="I1271" s="30">
        <v>10</v>
      </c>
      <c r="J1271" s="18">
        <v>1</v>
      </c>
    </row>
    <row r="1272" spans="5:10" ht="15" customHeight="1" x14ac:dyDescent="0.25">
      <c r="E1272" s="32" t="s">
        <v>219</v>
      </c>
      <c r="F1272" s="64" t="s">
        <v>132</v>
      </c>
      <c r="G1272" s="54">
        <v>10</v>
      </c>
      <c r="H1272" s="30">
        <v>2017</v>
      </c>
      <c r="I1272" s="30">
        <v>10</v>
      </c>
      <c r="J1272" s="18">
        <v>1</v>
      </c>
    </row>
    <row r="1273" spans="5:10" ht="15" customHeight="1" x14ac:dyDescent="0.25">
      <c r="E1273" s="32" t="s">
        <v>133</v>
      </c>
      <c r="F1273" s="64" t="s">
        <v>270</v>
      </c>
      <c r="G1273" s="54">
        <v>11</v>
      </c>
      <c r="H1273" s="30">
        <v>2017</v>
      </c>
      <c r="I1273" s="30">
        <v>10</v>
      </c>
      <c r="J1273" s="18">
        <v>1</v>
      </c>
    </row>
    <row r="1274" spans="5:10" ht="15" customHeight="1" x14ac:dyDescent="0.25">
      <c r="E1274" s="32" t="s">
        <v>346</v>
      </c>
      <c r="F1274" s="64" t="s">
        <v>342</v>
      </c>
      <c r="G1274" s="54">
        <v>12</v>
      </c>
      <c r="H1274" s="30">
        <v>2017</v>
      </c>
      <c r="I1274" s="30">
        <v>10</v>
      </c>
      <c r="J1274" s="18">
        <v>1</v>
      </c>
    </row>
    <row r="1275" spans="5:10" ht="15" customHeight="1" x14ac:dyDescent="0.25">
      <c r="E1275" s="32" t="s">
        <v>204</v>
      </c>
      <c r="F1275" s="64" t="s">
        <v>342</v>
      </c>
      <c r="G1275" s="54">
        <v>13</v>
      </c>
      <c r="H1275" s="30">
        <v>2017</v>
      </c>
      <c r="I1275" s="30">
        <v>10</v>
      </c>
      <c r="J1275" s="18">
        <v>1</v>
      </c>
    </row>
    <row r="1276" spans="5:10" ht="15" customHeight="1" x14ac:dyDescent="0.25">
      <c r="E1276" s="32" t="s">
        <v>324</v>
      </c>
      <c r="F1276" s="64" t="s">
        <v>270</v>
      </c>
      <c r="G1276" s="54">
        <v>14</v>
      </c>
      <c r="H1276" s="30">
        <v>2017</v>
      </c>
      <c r="I1276" s="30">
        <v>10</v>
      </c>
      <c r="J1276" s="18">
        <v>1</v>
      </c>
    </row>
    <row r="1277" spans="5:10" ht="15" customHeight="1" x14ac:dyDescent="0.25">
      <c r="E1277" s="32" t="s">
        <v>244</v>
      </c>
      <c r="F1277" s="64" t="s">
        <v>273</v>
      </c>
      <c r="G1277" s="54">
        <v>15</v>
      </c>
      <c r="H1277" s="30">
        <v>2017</v>
      </c>
      <c r="I1277" s="30">
        <v>10</v>
      </c>
      <c r="J1277" s="18">
        <v>1</v>
      </c>
    </row>
    <row r="1278" spans="5:10" ht="15" customHeight="1" x14ac:dyDescent="0.25">
      <c r="E1278" s="32" t="s">
        <v>282</v>
      </c>
      <c r="F1278" s="64" t="s">
        <v>342</v>
      </c>
      <c r="G1278" s="54">
        <v>16</v>
      </c>
      <c r="H1278" s="30">
        <v>2017</v>
      </c>
      <c r="I1278" s="30">
        <v>10</v>
      </c>
      <c r="J1278" s="18">
        <v>1</v>
      </c>
    </row>
    <row r="1279" spans="5:10" ht="15" customHeight="1" x14ac:dyDescent="0.25">
      <c r="E1279" s="32" t="s">
        <v>309</v>
      </c>
      <c r="F1279" s="64" t="s">
        <v>276</v>
      </c>
      <c r="G1279" s="54">
        <v>17</v>
      </c>
      <c r="H1279" s="30">
        <v>2017</v>
      </c>
      <c r="I1279" s="30">
        <v>10</v>
      </c>
      <c r="J1279" s="18">
        <v>1</v>
      </c>
    </row>
    <row r="1280" spans="5:10" ht="15" customHeight="1" x14ac:dyDescent="0.25">
      <c r="E1280" s="32" t="s">
        <v>311</v>
      </c>
      <c r="F1280" s="64" t="s">
        <v>132</v>
      </c>
      <c r="G1280" s="54">
        <v>18</v>
      </c>
      <c r="H1280" s="30">
        <v>2017</v>
      </c>
      <c r="I1280" s="30">
        <v>10</v>
      </c>
      <c r="J1280" s="18">
        <v>1</v>
      </c>
    </row>
    <row r="1281" spans="1:10" ht="15" customHeight="1" x14ac:dyDescent="0.25">
      <c r="E1281" s="32" t="s">
        <v>221</v>
      </c>
      <c r="F1281" s="64" t="s">
        <v>276</v>
      </c>
      <c r="G1281" s="54">
        <v>19</v>
      </c>
      <c r="H1281" s="30">
        <v>2017</v>
      </c>
      <c r="I1281" s="30">
        <v>10</v>
      </c>
      <c r="J1281" s="18">
        <v>1</v>
      </c>
    </row>
    <row r="1282" spans="1:10" ht="15" customHeight="1" x14ac:dyDescent="0.25">
      <c r="E1282" s="32" t="s">
        <v>99</v>
      </c>
      <c r="F1282" s="64" t="s">
        <v>132</v>
      </c>
      <c r="G1282" s="54">
        <v>20</v>
      </c>
      <c r="H1282" s="30">
        <v>2017</v>
      </c>
      <c r="I1282" s="30">
        <v>10</v>
      </c>
      <c r="J1282" s="18">
        <v>1</v>
      </c>
    </row>
    <row r="1283" spans="1:10" ht="15" customHeight="1" x14ac:dyDescent="0.25">
      <c r="E1283" s="32" t="s">
        <v>218</v>
      </c>
      <c r="F1283" s="64" t="s">
        <v>273</v>
      </c>
      <c r="G1283" s="54">
        <v>21</v>
      </c>
      <c r="H1283" s="30">
        <v>2017</v>
      </c>
      <c r="I1283" s="30">
        <v>10</v>
      </c>
      <c r="J1283" s="18">
        <v>1</v>
      </c>
    </row>
    <row r="1284" spans="1:10" ht="15" customHeight="1" x14ac:dyDescent="0.25">
      <c r="E1284" s="32" t="s">
        <v>292</v>
      </c>
      <c r="F1284" s="64" t="s">
        <v>293</v>
      </c>
      <c r="G1284" s="54">
        <v>22</v>
      </c>
      <c r="H1284" s="30">
        <v>2017</v>
      </c>
      <c r="I1284" s="30">
        <v>10</v>
      </c>
      <c r="J1284" s="18">
        <v>1</v>
      </c>
    </row>
    <row r="1285" spans="1:10" ht="15" customHeight="1" x14ac:dyDescent="0.25">
      <c r="E1285" s="32" t="s">
        <v>338</v>
      </c>
      <c r="F1285" s="64" t="s">
        <v>347</v>
      </c>
      <c r="G1285" s="54">
        <v>23</v>
      </c>
      <c r="H1285" s="30">
        <v>2017</v>
      </c>
      <c r="I1285" s="30">
        <v>10</v>
      </c>
      <c r="J1285" s="18">
        <v>1</v>
      </c>
    </row>
    <row r="1286" spans="1:10" ht="15" customHeight="1" x14ac:dyDescent="0.25">
      <c r="E1286" s="32" t="s">
        <v>301</v>
      </c>
      <c r="F1286" s="64" t="s">
        <v>297</v>
      </c>
      <c r="G1286" s="54">
        <v>24</v>
      </c>
      <c r="H1286" s="30">
        <v>2017</v>
      </c>
      <c r="I1286" s="30">
        <v>10</v>
      </c>
      <c r="J1286" s="18">
        <v>1</v>
      </c>
    </row>
    <row r="1287" spans="1:10" ht="15" customHeight="1" x14ac:dyDescent="0.25">
      <c r="E1287" s="32" t="s">
        <v>344</v>
      </c>
      <c r="F1287" s="64" t="s">
        <v>132</v>
      </c>
      <c r="G1287" s="54">
        <v>25</v>
      </c>
      <c r="H1287" s="30">
        <v>2017</v>
      </c>
      <c r="I1287" s="30">
        <v>10</v>
      </c>
      <c r="J1287" s="18">
        <v>1</v>
      </c>
    </row>
    <row r="1288" spans="1:10" ht="15" customHeight="1" x14ac:dyDescent="0.25">
      <c r="E1288" s="32" t="s">
        <v>348</v>
      </c>
      <c r="F1288" s="64" t="s">
        <v>273</v>
      </c>
      <c r="G1288" s="54">
        <v>26</v>
      </c>
      <c r="H1288" s="30">
        <v>2017</v>
      </c>
      <c r="I1288" s="30">
        <v>10</v>
      </c>
      <c r="J1288" s="18">
        <v>1</v>
      </c>
    </row>
    <row r="1289" spans="1:10" ht="15" customHeight="1" x14ac:dyDescent="0.25">
      <c r="E1289" s="32" t="s">
        <v>187</v>
      </c>
      <c r="F1289" s="64" t="s">
        <v>287</v>
      </c>
      <c r="G1289" s="54">
        <v>27</v>
      </c>
      <c r="H1289" s="30">
        <v>2017</v>
      </c>
      <c r="I1289" s="30">
        <v>10</v>
      </c>
      <c r="J1289" s="18">
        <v>1</v>
      </c>
    </row>
    <row r="1290" spans="1:10" ht="15" customHeight="1" x14ac:dyDescent="0.25">
      <c r="E1290" s="32" t="s">
        <v>298</v>
      </c>
      <c r="F1290" s="64" t="s">
        <v>270</v>
      </c>
      <c r="G1290" s="54">
        <v>28</v>
      </c>
      <c r="H1290" s="30">
        <v>2017</v>
      </c>
      <c r="I1290" s="30">
        <v>10</v>
      </c>
      <c r="J1290" s="18">
        <v>1</v>
      </c>
    </row>
    <row r="1291" spans="1:10" ht="15" customHeight="1" x14ac:dyDescent="0.25">
      <c r="E1291" s="32" t="s">
        <v>188</v>
      </c>
      <c r="F1291" s="64" t="s">
        <v>276</v>
      </c>
      <c r="G1291" s="54">
        <v>29</v>
      </c>
      <c r="H1291" s="30">
        <v>2017</v>
      </c>
      <c r="I1291" s="30">
        <v>10</v>
      </c>
      <c r="J1291" s="18">
        <v>1</v>
      </c>
    </row>
    <row r="1292" spans="1:10" ht="15" customHeight="1" thickBot="1" x14ac:dyDescent="0.3">
      <c r="E1292" s="33" t="s">
        <v>349</v>
      </c>
      <c r="F1292" s="65" t="s">
        <v>270</v>
      </c>
      <c r="G1292" s="55">
        <v>30</v>
      </c>
      <c r="H1292" s="34">
        <v>2017</v>
      </c>
      <c r="I1292" s="34">
        <v>10</v>
      </c>
      <c r="J1292" s="36">
        <v>1</v>
      </c>
    </row>
    <row r="1293" spans="1:10" ht="15" customHeight="1" thickTop="1" thickBot="1" x14ac:dyDescent="0.3">
      <c r="A1293" s="3" t="s">
        <v>341</v>
      </c>
      <c r="C1293" s="8" t="s">
        <v>61</v>
      </c>
      <c r="E1293" s="301" t="s">
        <v>222</v>
      </c>
      <c r="F1293" s="63" t="s">
        <v>276</v>
      </c>
      <c r="G1293" s="53">
        <v>1</v>
      </c>
      <c r="H1293" s="41">
        <v>2017</v>
      </c>
      <c r="I1293" s="41">
        <v>14</v>
      </c>
      <c r="J1293" s="42">
        <v>16</v>
      </c>
    </row>
    <row r="1294" spans="1:10" ht="15" customHeight="1" thickTop="1" x14ac:dyDescent="0.25">
      <c r="E1294" s="302" t="s">
        <v>183</v>
      </c>
      <c r="F1294" s="64" t="s">
        <v>343</v>
      </c>
      <c r="G1294" s="54">
        <v>2</v>
      </c>
      <c r="H1294" s="30">
        <v>2017</v>
      </c>
      <c r="I1294" s="30">
        <v>14</v>
      </c>
      <c r="J1294" s="18">
        <v>8</v>
      </c>
    </row>
    <row r="1295" spans="1:10" ht="15" customHeight="1" x14ac:dyDescent="0.25">
      <c r="E1295" s="303" t="s">
        <v>133</v>
      </c>
      <c r="F1295" s="64" t="s">
        <v>270</v>
      </c>
      <c r="G1295" s="54">
        <v>3</v>
      </c>
      <c r="H1295" s="30">
        <v>2017</v>
      </c>
      <c r="I1295" s="30">
        <v>14</v>
      </c>
      <c r="J1295" s="18">
        <v>4</v>
      </c>
    </row>
    <row r="1296" spans="1:10" ht="15" customHeight="1" x14ac:dyDescent="0.25">
      <c r="E1296" s="303" t="s">
        <v>300</v>
      </c>
      <c r="F1296" s="64" t="s">
        <v>342</v>
      </c>
      <c r="G1296" s="54">
        <v>4</v>
      </c>
      <c r="H1296" s="30">
        <v>2017</v>
      </c>
      <c r="I1296" s="30">
        <v>14</v>
      </c>
      <c r="J1296" s="18">
        <v>4</v>
      </c>
    </row>
    <row r="1297" spans="5:10" ht="15" customHeight="1" x14ac:dyDescent="0.25">
      <c r="E1297" s="32" t="s">
        <v>187</v>
      </c>
      <c r="F1297" s="64" t="s">
        <v>287</v>
      </c>
      <c r="G1297" s="54">
        <v>5</v>
      </c>
      <c r="H1297" s="30">
        <v>2017</v>
      </c>
      <c r="I1297" s="30">
        <v>14</v>
      </c>
      <c r="J1297" s="18">
        <v>2</v>
      </c>
    </row>
    <row r="1298" spans="5:10" ht="15" customHeight="1" x14ac:dyDescent="0.25">
      <c r="E1298" s="32" t="s">
        <v>215</v>
      </c>
      <c r="F1298" s="64" t="s">
        <v>276</v>
      </c>
      <c r="G1298" s="54">
        <v>6</v>
      </c>
      <c r="H1298" s="30">
        <v>2017</v>
      </c>
      <c r="I1298" s="30">
        <v>14</v>
      </c>
      <c r="J1298" s="18">
        <v>2</v>
      </c>
    </row>
    <row r="1299" spans="5:10" ht="15" customHeight="1" x14ac:dyDescent="0.25">
      <c r="E1299" s="32" t="s">
        <v>301</v>
      </c>
      <c r="F1299" s="64" t="s">
        <v>297</v>
      </c>
      <c r="G1299" s="54">
        <v>7</v>
      </c>
      <c r="H1299" s="30">
        <v>2017</v>
      </c>
      <c r="I1299" s="30">
        <v>14</v>
      </c>
      <c r="J1299" s="18">
        <v>2</v>
      </c>
    </row>
    <row r="1300" spans="5:10" ht="15" customHeight="1" x14ac:dyDescent="0.25">
      <c r="E1300" s="32" t="s">
        <v>346</v>
      </c>
      <c r="F1300" s="64" t="s">
        <v>342</v>
      </c>
      <c r="G1300" s="54">
        <v>8</v>
      </c>
      <c r="H1300" s="30">
        <v>2017</v>
      </c>
      <c r="I1300" s="30">
        <v>14</v>
      </c>
      <c r="J1300" s="18">
        <v>2</v>
      </c>
    </row>
    <row r="1301" spans="5:10" ht="15" customHeight="1" x14ac:dyDescent="0.25">
      <c r="E1301" s="32" t="s">
        <v>120</v>
      </c>
      <c r="F1301" s="64" t="s">
        <v>270</v>
      </c>
      <c r="G1301" s="54">
        <v>9</v>
      </c>
      <c r="H1301" s="30">
        <v>2017</v>
      </c>
      <c r="I1301" s="30">
        <v>14</v>
      </c>
      <c r="J1301" s="18">
        <v>1</v>
      </c>
    </row>
    <row r="1302" spans="5:10" ht="15" customHeight="1" x14ac:dyDescent="0.25">
      <c r="E1302" s="32" t="s">
        <v>204</v>
      </c>
      <c r="F1302" s="64" t="s">
        <v>342</v>
      </c>
      <c r="G1302" s="54">
        <v>10</v>
      </c>
      <c r="H1302" s="30">
        <v>2017</v>
      </c>
      <c r="I1302" s="30">
        <v>14</v>
      </c>
      <c r="J1302" s="18">
        <v>1</v>
      </c>
    </row>
    <row r="1303" spans="5:10" ht="15" customHeight="1" x14ac:dyDescent="0.25">
      <c r="E1303" s="32" t="s">
        <v>195</v>
      </c>
      <c r="F1303" s="64" t="s">
        <v>132</v>
      </c>
      <c r="G1303" s="54">
        <v>11</v>
      </c>
      <c r="H1303" s="30">
        <v>2017</v>
      </c>
      <c r="I1303" s="30">
        <v>14</v>
      </c>
      <c r="J1303" s="18">
        <v>1</v>
      </c>
    </row>
    <row r="1304" spans="5:10" ht="15" customHeight="1" x14ac:dyDescent="0.25">
      <c r="E1304" s="32" t="s">
        <v>142</v>
      </c>
      <c r="F1304" s="64" t="s">
        <v>342</v>
      </c>
      <c r="G1304" s="54">
        <v>12</v>
      </c>
      <c r="H1304" s="30">
        <v>2017</v>
      </c>
      <c r="I1304" s="30">
        <v>14</v>
      </c>
      <c r="J1304" s="18">
        <v>1</v>
      </c>
    </row>
    <row r="1305" spans="5:10" ht="15" customHeight="1" x14ac:dyDescent="0.25">
      <c r="E1305" s="32" t="s">
        <v>281</v>
      </c>
      <c r="F1305" s="64" t="s">
        <v>270</v>
      </c>
      <c r="G1305" s="54">
        <v>13</v>
      </c>
      <c r="H1305" s="30">
        <v>2017</v>
      </c>
      <c r="I1305" s="30">
        <v>14</v>
      </c>
      <c r="J1305" s="18">
        <v>1</v>
      </c>
    </row>
    <row r="1306" spans="5:10" ht="15" customHeight="1" x14ac:dyDescent="0.25">
      <c r="E1306" s="32" t="s">
        <v>292</v>
      </c>
      <c r="F1306" s="64" t="s">
        <v>293</v>
      </c>
      <c r="G1306" s="54">
        <v>14</v>
      </c>
      <c r="H1306" s="30">
        <v>2017</v>
      </c>
      <c r="I1306" s="30">
        <v>14</v>
      </c>
      <c r="J1306" s="18">
        <v>1</v>
      </c>
    </row>
    <row r="1307" spans="5:10" ht="15" customHeight="1" x14ac:dyDescent="0.25">
      <c r="E1307" s="32" t="s">
        <v>193</v>
      </c>
      <c r="F1307" s="64" t="s">
        <v>132</v>
      </c>
      <c r="G1307" s="54">
        <v>15</v>
      </c>
      <c r="H1307" s="30">
        <v>2017</v>
      </c>
      <c r="I1307" s="30">
        <v>14</v>
      </c>
      <c r="J1307" s="18">
        <v>1</v>
      </c>
    </row>
    <row r="1308" spans="5:10" ht="15" customHeight="1" x14ac:dyDescent="0.25">
      <c r="E1308" s="32" t="s">
        <v>99</v>
      </c>
      <c r="F1308" s="64" t="s">
        <v>132</v>
      </c>
      <c r="G1308" s="54">
        <v>16</v>
      </c>
      <c r="H1308" s="30">
        <v>2017</v>
      </c>
      <c r="I1308" s="30">
        <v>14</v>
      </c>
      <c r="J1308" s="18">
        <v>1</v>
      </c>
    </row>
    <row r="1309" spans="5:10" ht="15" customHeight="1" x14ac:dyDescent="0.25">
      <c r="E1309" s="32" t="s">
        <v>310</v>
      </c>
      <c r="F1309" s="64" t="s">
        <v>286</v>
      </c>
      <c r="G1309" s="54">
        <v>17</v>
      </c>
      <c r="H1309" s="30">
        <v>2017</v>
      </c>
      <c r="I1309" s="30">
        <v>14</v>
      </c>
      <c r="J1309" s="18">
        <v>1</v>
      </c>
    </row>
    <row r="1310" spans="5:10" ht="15" customHeight="1" x14ac:dyDescent="0.25">
      <c r="E1310" s="32" t="s">
        <v>105</v>
      </c>
      <c r="F1310" s="64" t="s">
        <v>342</v>
      </c>
      <c r="G1310" s="54">
        <v>18</v>
      </c>
      <c r="H1310" s="30">
        <v>2017</v>
      </c>
      <c r="I1310" s="30">
        <v>14</v>
      </c>
      <c r="J1310" s="18">
        <v>1</v>
      </c>
    </row>
    <row r="1311" spans="5:10" ht="15" customHeight="1" x14ac:dyDescent="0.25">
      <c r="E1311" s="32" t="s">
        <v>324</v>
      </c>
      <c r="F1311" s="64" t="s">
        <v>270</v>
      </c>
      <c r="G1311" s="54">
        <v>19</v>
      </c>
      <c r="H1311" s="30">
        <v>2017</v>
      </c>
      <c r="I1311" s="30">
        <v>14</v>
      </c>
      <c r="J1311" s="18">
        <v>1</v>
      </c>
    </row>
    <row r="1312" spans="5:10" ht="15" customHeight="1" x14ac:dyDescent="0.25">
      <c r="E1312" s="32" t="s">
        <v>221</v>
      </c>
      <c r="F1312" s="64" t="s">
        <v>276</v>
      </c>
      <c r="G1312" s="54">
        <v>20</v>
      </c>
      <c r="H1312" s="30">
        <v>2017</v>
      </c>
      <c r="I1312" s="30">
        <v>14</v>
      </c>
      <c r="J1312" s="18">
        <v>1</v>
      </c>
    </row>
    <row r="1313" spans="1:10" ht="15" customHeight="1" x14ac:dyDescent="0.25">
      <c r="E1313" s="32" t="s">
        <v>322</v>
      </c>
      <c r="F1313" s="64" t="s">
        <v>132</v>
      </c>
      <c r="G1313" s="54">
        <v>21</v>
      </c>
      <c r="H1313" s="30">
        <v>2017</v>
      </c>
      <c r="I1313" s="30">
        <v>14</v>
      </c>
      <c r="J1313" s="18">
        <v>1</v>
      </c>
    </row>
    <row r="1314" spans="1:10" ht="15" customHeight="1" x14ac:dyDescent="0.25">
      <c r="E1314" s="32" t="s">
        <v>298</v>
      </c>
      <c r="F1314" s="64" t="s">
        <v>270</v>
      </c>
      <c r="G1314" s="54">
        <v>22</v>
      </c>
      <c r="H1314" s="30">
        <v>2017</v>
      </c>
      <c r="I1314" s="30">
        <v>14</v>
      </c>
      <c r="J1314" s="18">
        <v>1</v>
      </c>
    </row>
    <row r="1315" spans="1:10" ht="15" customHeight="1" x14ac:dyDescent="0.25">
      <c r="E1315" s="32" t="s">
        <v>311</v>
      </c>
      <c r="F1315" s="64" t="s">
        <v>132</v>
      </c>
      <c r="G1315" s="54">
        <v>23</v>
      </c>
      <c r="H1315" s="30">
        <v>2017</v>
      </c>
      <c r="I1315" s="30">
        <v>14</v>
      </c>
      <c r="J1315" s="18">
        <v>1</v>
      </c>
    </row>
    <row r="1316" spans="1:10" ht="15" customHeight="1" x14ac:dyDescent="0.25">
      <c r="E1316" s="32" t="s">
        <v>306</v>
      </c>
      <c r="F1316" s="64" t="s">
        <v>270</v>
      </c>
      <c r="G1316" s="54">
        <v>24</v>
      </c>
      <c r="H1316" s="30">
        <v>2017</v>
      </c>
      <c r="I1316" s="30">
        <v>14</v>
      </c>
      <c r="J1316" s="18">
        <v>1</v>
      </c>
    </row>
    <row r="1317" spans="1:10" ht="15" customHeight="1" x14ac:dyDescent="0.25">
      <c r="E1317" s="32" t="s">
        <v>319</v>
      </c>
      <c r="F1317" s="64" t="s">
        <v>343</v>
      </c>
      <c r="G1317" s="54">
        <v>25</v>
      </c>
      <c r="H1317" s="30">
        <v>2017</v>
      </c>
      <c r="I1317" s="30">
        <v>14</v>
      </c>
      <c r="J1317" s="18">
        <v>1</v>
      </c>
    </row>
    <row r="1318" spans="1:10" ht="15" customHeight="1" x14ac:dyDescent="0.25">
      <c r="E1318" s="32" t="s">
        <v>219</v>
      </c>
      <c r="F1318" s="64" t="s">
        <v>132</v>
      </c>
      <c r="G1318" s="54">
        <v>26</v>
      </c>
      <c r="H1318" s="30">
        <v>2017</v>
      </c>
      <c r="I1318" s="30">
        <v>14</v>
      </c>
      <c r="J1318" s="18">
        <v>1</v>
      </c>
    </row>
    <row r="1319" spans="1:10" ht="15" customHeight="1" x14ac:dyDescent="0.25">
      <c r="E1319" s="32" t="s">
        <v>350</v>
      </c>
      <c r="F1319" s="64" t="s">
        <v>270</v>
      </c>
      <c r="G1319" s="54">
        <v>27</v>
      </c>
      <c r="H1319" s="30">
        <v>2017</v>
      </c>
      <c r="I1319" s="30">
        <v>14</v>
      </c>
      <c r="J1319" s="18">
        <v>1</v>
      </c>
    </row>
    <row r="1320" spans="1:10" ht="15" customHeight="1" x14ac:dyDescent="0.25">
      <c r="E1320" s="32" t="s">
        <v>351</v>
      </c>
      <c r="F1320" s="64" t="s">
        <v>286</v>
      </c>
      <c r="G1320" s="54">
        <v>28</v>
      </c>
      <c r="H1320" s="30">
        <v>2017</v>
      </c>
      <c r="I1320" s="30">
        <v>14</v>
      </c>
      <c r="J1320" s="18">
        <v>1</v>
      </c>
    </row>
    <row r="1321" spans="1:10" ht="15" customHeight="1" thickBot="1" x14ac:dyDescent="0.3">
      <c r="E1321" s="33" t="s">
        <v>288</v>
      </c>
      <c r="F1321" s="65" t="s">
        <v>352</v>
      </c>
      <c r="G1321" s="55">
        <v>29</v>
      </c>
      <c r="H1321" s="34">
        <v>2017</v>
      </c>
      <c r="I1321" s="34">
        <v>14</v>
      </c>
      <c r="J1321" s="36">
        <v>1</v>
      </c>
    </row>
    <row r="1322" spans="1:10" ht="15" customHeight="1" thickTop="1" thickBot="1" x14ac:dyDescent="0.3">
      <c r="A1322" s="3" t="s">
        <v>353</v>
      </c>
      <c r="C1322" s="8" t="s">
        <v>8</v>
      </c>
      <c r="E1322" s="301" t="s">
        <v>222</v>
      </c>
      <c r="F1322" s="63" t="s">
        <v>276</v>
      </c>
      <c r="G1322" s="53">
        <v>1</v>
      </c>
      <c r="H1322" s="41">
        <v>2018</v>
      </c>
      <c r="I1322" s="41">
        <v>8</v>
      </c>
      <c r="J1322" s="42">
        <v>16</v>
      </c>
    </row>
    <row r="1323" spans="1:10" ht="15" customHeight="1" thickTop="1" x14ac:dyDescent="0.25">
      <c r="E1323" s="302" t="s">
        <v>183</v>
      </c>
      <c r="F1323" s="64" t="s">
        <v>343</v>
      </c>
      <c r="G1323" s="54">
        <v>2</v>
      </c>
      <c r="H1323" s="30">
        <v>2018</v>
      </c>
      <c r="I1323" s="30">
        <v>8</v>
      </c>
      <c r="J1323" s="18">
        <v>8</v>
      </c>
    </row>
    <row r="1324" spans="1:10" ht="15" customHeight="1" x14ac:dyDescent="0.25">
      <c r="E1324" s="303" t="s">
        <v>133</v>
      </c>
      <c r="F1324" s="64" t="s">
        <v>270</v>
      </c>
      <c r="G1324" s="54">
        <v>3</v>
      </c>
      <c r="H1324" s="30">
        <v>2018</v>
      </c>
      <c r="I1324" s="30">
        <v>8</v>
      </c>
      <c r="J1324" s="18">
        <v>4</v>
      </c>
    </row>
    <row r="1325" spans="1:10" ht="15" customHeight="1" x14ac:dyDescent="0.25">
      <c r="E1325" s="303" t="s">
        <v>215</v>
      </c>
      <c r="F1325" s="64" t="s">
        <v>276</v>
      </c>
      <c r="G1325" s="54">
        <v>4</v>
      </c>
      <c r="H1325" s="30">
        <v>2018</v>
      </c>
      <c r="I1325" s="30">
        <v>8</v>
      </c>
      <c r="J1325" s="18">
        <v>4</v>
      </c>
    </row>
    <row r="1326" spans="1:10" ht="15" customHeight="1" x14ac:dyDescent="0.25">
      <c r="E1326" s="32" t="s">
        <v>346</v>
      </c>
      <c r="F1326" s="64" t="s">
        <v>342</v>
      </c>
      <c r="G1326" s="54">
        <v>5</v>
      </c>
      <c r="H1326" s="30">
        <v>2018</v>
      </c>
      <c r="I1326" s="30">
        <v>8</v>
      </c>
      <c r="J1326" s="18">
        <v>2</v>
      </c>
    </row>
    <row r="1327" spans="1:10" ht="15" customHeight="1" x14ac:dyDescent="0.25">
      <c r="E1327" s="32" t="s">
        <v>294</v>
      </c>
      <c r="F1327" s="64" t="s">
        <v>132</v>
      </c>
      <c r="G1327" s="54">
        <v>6</v>
      </c>
      <c r="H1327" s="30">
        <v>2018</v>
      </c>
      <c r="I1327" s="30">
        <v>8</v>
      </c>
      <c r="J1327" s="18">
        <v>2</v>
      </c>
    </row>
    <row r="1328" spans="1:10" ht="15" customHeight="1" x14ac:dyDescent="0.25">
      <c r="E1328" s="32" t="s">
        <v>323</v>
      </c>
      <c r="F1328" s="64" t="s">
        <v>132</v>
      </c>
      <c r="G1328" s="54">
        <v>7</v>
      </c>
      <c r="H1328" s="30">
        <v>2018</v>
      </c>
      <c r="I1328" s="30">
        <v>8</v>
      </c>
      <c r="J1328" s="18">
        <v>2</v>
      </c>
    </row>
    <row r="1329" spans="5:10" ht="15" customHeight="1" x14ac:dyDescent="0.25">
      <c r="E1329" s="32" t="s">
        <v>142</v>
      </c>
      <c r="F1329" s="64" t="s">
        <v>342</v>
      </c>
      <c r="G1329" s="54">
        <v>8</v>
      </c>
      <c r="H1329" s="30">
        <v>2018</v>
      </c>
      <c r="I1329" s="30">
        <v>8</v>
      </c>
      <c r="J1329" s="18">
        <v>2</v>
      </c>
    </row>
    <row r="1330" spans="5:10" ht="15" customHeight="1" x14ac:dyDescent="0.25">
      <c r="E1330" s="32" t="s">
        <v>200</v>
      </c>
      <c r="F1330" s="64" t="s">
        <v>354</v>
      </c>
      <c r="G1330" s="54">
        <v>9</v>
      </c>
      <c r="H1330" s="30">
        <v>2018</v>
      </c>
      <c r="I1330" s="30">
        <v>8</v>
      </c>
      <c r="J1330" s="18">
        <v>1</v>
      </c>
    </row>
    <row r="1331" spans="5:10" ht="15" customHeight="1" x14ac:dyDescent="0.25">
      <c r="E1331" s="32" t="s">
        <v>219</v>
      </c>
      <c r="F1331" s="64" t="s">
        <v>132</v>
      </c>
      <c r="G1331" s="54">
        <v>10</v>
      </c>
      <c r="H1331" s="30">
        <v>2018</v>
      </c>
      <c r="I1331" s="30">
        <v>8</v>
      </c>
      <c r="J1331" s="18">
        <v>1</v>
      </c>
    </row>
    <row r="1332" spans="5:10" ht="15" customHeight="1" x14ac:dyDescent="0.25">
      <c r="E1332" s="32" t="s">
        <v>83</v>
      </c>
      <c r="F1332" s="64" t="s">
        <v>352</v>
      </c>
      <c r="G1332" s="54">
        <v>11</v>
      </c>
      <c r="H1332" s="30">
        <v>2018</v>
      </c>
      <c r="I1332" s="30">
        <v>8</v>
      </c>
      <c r="J1332" s="18">
        <v>1</v>
      </c>
    </row>
    <row r="1333" spans="5:10" ht="15" customHeight="1" x14ac:dyDescent="0.25">
      <c r="E1333" s="32" t="s">
        <v>310</v>
      </c>
      <c r="F1333" s="64" t="s">
        <v>286</v>
      </c>
      <c r="G1333" s="54">
        <v>12</v>
      </c>
      <c r="H1333" s="30">
        <v>2018</v>
      </c>
      <c r="I1333" s="30">
        <v>8</v>
      </c>
      <c r="J1333" s="18">
        <v>1</v>
      </c>
    </row>
    <row r="1334" spans="5:10" ht="15" customHeight="1" x14ac:dyDescent="0.25">
      <c r="E1334" s="32" t="s">
        <v>170</v>
      </c>
      <c r="F1334" s="64" t="s">
        <v>342</v>
      </c>
      <c r="G1334" s="54">
        <v>13</v>
      </c>
      <c r="H1334" s="30">
        <v>2018</v>
      </c>
      <c r="I1334" s="30">
        <v>8</v>
      </c>
      <c r="J1334" s="18">
        <v>1</v>
      </c>
    </row>
    <row r="1335" spans="5:10" ht="15" customHeight="1" x14ac:dyDescent="0.25">
      <c r="E1335" s="32" t="s">
        <v>193</v>
      </c>
      <c r="F1335" s="64" t="s">
        <v>270</v>
      </c>
      <c r="G1335" s="54">
        <v>14</v>
      </c>
      <c r="H1335" s="30">
        <v>2018</v>
      </c>
      <c r="I1335" s="30">
        <v>8</v>
      </c>
      <c r="J1335" s="18">
        <v>1</v>
      </c>
    </row>
    <row r="1336" spans="5:10" ht="15" customHeight="1" x14ac:dyDescent="0.25">
      <c r="E1336" s="32" t="s">
        <v>355</v>
      </c>
      <c r="F1336" s="64" t="s">
        <v>276</v>
      </c>
      <c r="G1336" s="54">
        <v>15</v>
      </c>
      <c r="H1336" s="30">
        <v>2018</v>
      </c>
      <c r="I1336" s="30">
        <v>8</v>
      </c>
      <c r="J1336" s="18">
        <v>1</v>
      </c>
    </row>
    <row r="1337" spans="5:10" ht="15" customHeight="1" x14ac:dyDescent="0.25">
      <c r="E1337" s="32" t="s">
        <v>303</v>
      </c>
      <c r="F1337" s="64" t="s">
        <v>356</v>
      </c>
      <c r="G1337" s="54">
        <v>16</v>
      </c>
      <c r="H1337" s="30">
        <v>2018</v>
      </c>
      <c r="I1337" s="30">
        <v>8</v>
      </c>
      <c r="J1337" s="18">
        <v>1</v>
      </c>
    </row>
    <row r="1338" spans="5:10" ht="15" customHeight="1" x14ac:dyDescent="0.25">
      <c r="E1338" s="32" t="s">
        <v>120</v>
      </c>
      <c r="F1338" s="64" t="s">
        <v>270</v>
      </c>
      <c r="G1338" s="54">
        <v>17</v>
      </c>
      <c r="H1338" s="30">
        <v>2018</v>
      </c>
      <c r="I1338" s="30">
        <v>8</v>
      </c>
      <c r="J1338" s="18">
        <v>1</v>
      </c>
    </row>
    <row r="1339" spans="5:10" ht="15" customHeight="1" x14ac:dyDescent="0.25">
      <c r="E1339" s="32" t="s">
        <v>262</v>
      </c>
      <c r="F1339" s="64" t="s">
        <v>132</v>
      </c>
      <c r="G1339" s="54">
        <v>18</v>
      </c>
      <c r="H1339" s="30">
        <v>2018</v>
      </c>
      <c r="I1339" s="30">
        <v>8</v>
      </c>
      <c r="J1339" s="18">
        <v>1</v>
      </c>
    </row>
    <row r="1340" spans="5:10" ht="15" customHeight="1" x14ac:dyDescent="0.25">
      <c r="E1340" s="32" t="s">
        <v>263</v>
      </c>
      <c r="F1340" s="64" t="s">
        <v>342</v>
      </c>
      <c r="G1340" s="54">
        <v>19</v>
      </c>
      <c r="H1340" s="30">
        <v>2018</v>
      </c>
      <c r="I1340" s="30">
        <v>8</v>
      </c>
      <c r="J1340" s="18">
        <v>1</v>
      </c>
    </row>
    <row r="1341" spans="5:10" ht="15" customHeight="1" x14ac:dyDescent="0.25">
      <c r="E1341" s="32" t="s">
        <v>71</v>
      </c>
      <c r="F1341" s="64" t="s">
        <v>357</v>
      </c>
      <c r="G1341" s="54">
        <v>20</v>
      </c>
      <c r="H1341" s="30">
        <v>2018</v>
      </c>
      <c r="I1341" s="30">
        <v>8</v>
      </c>
      <c r="J1341" s="18">
        <v>1</v>
      </c>
    </row>
    <row r="1342" spans="5:10" ht="15" customHeight="1" x14ac:dyDescent="0.25">
      <c r="E1342" s="32" t="s">
        <v>301</v>
      </c>
      <c r="F1342" s="64" t="s">
        <v>356</v>
      </c>
      <c r="G1342" s="54">
        <v>21</v>
      </c>
      <c r="H1342" s="30">
        <v>2018</v>
      </c>
      <c r="I1342" s="30">
        <v>8</v>
      </c>
      <c r="J1342" s="18">
        <v>1</v>
      </c>
    </row>
    <row r="1343" spans="5:10" ht="15" customHeight="1" x14ac:dyDescent="0.25">
      <c r="E1343" s="32" t="s">
        <v>344</v>
      </c>
      <c r="F1343" s="64" t="s">
        <v>132</v>
      </c>
      <c r="G1343" s="54">
        <v>22</v>
      </c>
      <c r="H1343" s="30">
        <v>2018</v>
      </c>
      <c r="I1343" s="30">
        <v>8</v>
      </c>
      <c r="J1343" s="18">
        <v>1</v>
      </c>
    </row>
    <row r="1344" spans="5:10" ht="15" customHeight="1" x14ac:dyDescent="0.25">
      <c r="E1344" s="32" t="s">
        <v>298</v>
      </c>
      <c r="F1344" s="64" t="s">
        <v>270</v>
      </c>
      <c r="G1344" s="54">
        <v>23</v>
      </c>
      <c r="H1344" s="30">
        <v>2018</v>
      </c>
      <c r="I1344" s="30">
        <v>8</v>
      </c>
      <c r="J1344" s="18">
        <v>1</v>
      </c>
    </row>
    <row r="1345" spans="1:10" ht="15" customHeight="1" x14ac:dyDescent="0.25">
      <c r="E1345" s="32" t="s">
        <v>281</v>
      </c>
      <c r="F1345" s="64" t="s">
        <v>270</v>
      </c>
      <c r="G1345" s="54">
        <v>24</v>
      </c>
      <c r="H1345" s="30">
        <v>2018</v>
      </c>
      <c r="I1345" s="30">
        <v>8</v>
      </c>
      <c r="J1345" s="18">
        <v>1</v>
      </c>
    </row>
    <row r="1346" spans="1:10" ht="15" customHeight="1" x14ac:dyDescent="0.25">
      <c r="E1346" s="32" t="s">
        <v>188</v>
      </c>
      <c r="F1346" s="64" t="s">
        <v>276</v>
      </c>
      <c r="G1346" s="54">
        <v>25</v>
      </c>
      <c r="H1346" s="30">
        <v>2018</v>
      </c>
      <c r="I1346" s="30">
        <v>8</v>
      </c>
      <c r="J1346" s="18">
        <v>1</v>
      </c>
    </row>
    <row r="1347" spans="1:10" ht="15" customHeight="1" x14ac:dyDescent="0.25">
      <c r="E1347" s="32" t="s">
        <v>313</v>
      </c>
      <c r="F1347" s="64" t="s">
        <v>273</v>
      </c>
      <c r="G1347" s="54">
        <v>26</v>
      </c>
      <c r="H1347" s="30">
        <v>2018</v>
      </c>
      <c r="I1347" s="30">
        <v>8</v>
      </c>
      <c r="J1347" s="18">
        <v>1</v>
      </c>
    </row>
    <row r="1348" spans="1:10" ht="15" customHeight="1" x14ac:dyDescent="0.25">
      <c r="E1348" s="32" t="s">
        <v>227</v>
      </c>
      <c r="F1348" s="64" t="s">
        <v>273</v>
      </c>
      <c r="G1348" s="54">
        <v>27</v>
      </c>
      <c r="H1348" s="30">
        <v>2018</v>
      </c>
      <c r="I1348" s="30">
        <v>8</v>
      </c>
      <c r="J1348" s="18">
        <v>1</v>
      </c>
    </row>
    <row r="1349" spans="1:10" ht="15" customHeight="1" x14ac:dyDescent="0.25">
      <c r="E1349" s="32" t="s">
        <v>358</v>
      </c>
      <c r="F1349" s="64" t="s">
        <v>357</v>
      </c>
      <c r="G1349" s="54">
        <v>28</v>
      </c>
      <c r="H1349" s="30">
        <v>2018</v>
      </c>
      <c r="I1349" s="30">
        <v>8</v>
      </c>
      <c r="J1349" s="18">
        <v>1</v>
      </c>
    </row>
    <row r="1350" spans="1:10" ht="15" customHeight="1" x14ac:dyDescent="0.25">
      <c r="E1350" s="32" t="s">
        <v>359</v>
      </c>
      <c r="F1350" s="64" t="s">
        <v>280</v>
      </c>
      <c r="G1350" s="54">
        <v>29</v>
      </c>
      <c r="H1350" s="30">
        <v>2018</v>
      </c>
      <c r="I1350" s="30">
        <v>8</v>
      </c>
      <c r="J1350" s="18">
        <v>1</v>
      </c>
    </row>
    <row r="1351" spans="1:10" ht="15" customHeight="1" x14ac:dyDescent="0.25">
      <c r="E1351" s="32" t="s">
        <v>292</v>
      </c>
      <c r="F1351" s="64" t="s">
        <v>293</v>
      </c>
      <c r="G1351" s="54">
        <v>30</v>
      </c>
      <c r="H1351" s="30">
        <v>2018</v>
      </c>
      <c r="I1351" s="30">
        <v>8</v>
      </c>
      <c r="J1351" s="18">
        <v>1</v>
      </c>
    </row>
    <row r="1352" spans="1:10" ht="15" customHeight="1" x14ac:dyDescent="0.25">
      <c r="E1352" s="32" t="s">
        <v>324</v>
      </c>
      <c r="F1352" s="64" t="s">
        <v>270</v>
      </c>
      <c r="G1352" s="54">
        <v>31</v>
      </c>
      <c r="H1352" s="30">
        <v>2018</v>
      </c>
      <c r="I1352" s="30">
        <v>8</v>
      </c>
      <c r="J1352" s="18">
        <v>1</v>
      </c>
    </row>
    <row r="1353" spans="1:10" ht="15" customHeight="1" x14ac:dyDescent="0.25">
      <c r="E1353" s="32" t="s">
        <v>360</v>
      </c>
      <c r="F1353" s="64" t="s">
        <v>273</v>
      </c>
      <c r="G1353" s="54">
        <v>32</v>
      </c>
      <c r="H1353" s="30">
        <v>2018</v>
      </c>
      <c r="I1353" s="30">
        <v>8</v>
      </c>
      <c r="J1353" s="18">
        <v>1</v>
      </c>
    </row>
    <row r="1354" spans="1:10" ht="15" customHeight="1" x14ac:dyDescent="0.25">
      <c r="E1354" s="32" t="s">
        <v>221</v>
      </c>
      <c r="F1354" s="64" t="s">
        <v>276</v>
      </c>
      <c r="G1354" s="54">
        <v>33</v>
      </c>
      <c r="H1354" s="30">
        <v>2018</v>
      </c>
      <c r="I1354" s="30">
        <v>8</v>
      </c>
      <c r="J1354" s="18">
        <v>1</v>
      </c>
    </row>
    <row r="1355" spans="1:10" ht="15" customHeight="1" x14ac:dyDescent="0.25">
      <c r="E1355" s="32" t="s">
        <v>361</v>
      </c>
      <c r="F1355" s="64" t="s">
        <v>273</v>
      </c>
      <c r="G1355" s="54">
        <v>34</v>
      </c>
      <c r="H1355" s="30">
        <v>2018</v>
      </c>
      <c r="I1355" s="30">
        <v>8</v>
      </c>
      <c r="J1355" s="18">
        <v>1</v>
      </c>
    </row>
    <row r="1356" spans="1:10" ht="15" customHeight="1" thickBot="1" x14ac:dyDescent="0.3">
      <c r="E1356" s="33" t="s">
        <v>362</v>
      </c>
      <c r="F1356" s="65" t="s">
        <v>276</v>
      </c>
      <c r="G1356" s="55">
        <v>35</v>
      </c>
      <c r="H1356" s="34">
        <v>2018</v>
      </c>
      <c r="I1356" s="34">
        <v>8</v>
      </c>
      <c r="J1356" s="36">
        <v>1</v>
      </c>
    </row>
    <row r="1357" spans="1:10" ht="15" customHeight="1" thickTop="1" thickBot="1" x14ac:dyDescent="0.3">
      <c r="A1357" s="3" t="s">
        <v>353</v>
      </c>
      <c r="C1357" s="8" t="s">
        <v>34</v>
      </c>
      <c r="E1357" s="301" t="s">
        <v>83</v>
      </c>
      <c r="F1357" s="63" t="s">
        <v>352</v>
      </c>
      <c r="G1357" s="53">
        <v>1</v>
      </c>
      <c r="H1357" s="41">
        <v>2018</v>
      </c>
      <c r="I1357" s="41">
        <v>9</v>
      </c>
      <c r="J1357" s="42">
        <v>16</v>
      </c>
    </row>
    <row r="1358" spans="1:10" ht="15" customHeight="1" thickTop="1" x14ac:dyDescent="0.25">
      <c r="E1358" s="302" t="s">
        <v>133</v>
      </c>
      <c r="F1358" s="64" t="s">
        <v>270</v>
      </c>
      <c r="G1358" s="54">
        <v>2</v>
      </c>
      <c r="H1358" s="30">
        <v>2018</v>
      </c>
      <c r="I1358" s="30">
        <v>9</v>
      </c>
      <c r="J1358" s="18">
        <v>8</v>
      </c>
    </row>
    <row r="1359" spans="1:10" ht="15" customHeight="1" x14ac:dyDescent="0.25">
      <c r="E1359" s="303" t="s">
        <v>183</v>
      </c>
      <c r="F1359" s="64" t="s">
        <v>343</v>
      </c>
      <c r="G1359" s="54">
        <v>3</v>
      </c>
      <c r="H1359" s="30">
        <v>2018</v>
      </c>
      <c r="I1359" s="30">
        <v>9</v>
      </c>
      <c r="J1359" s="18">
        <v>4</v>
      </c>
    </row>
    <row r="1360" spans="1:10" ht="15" customHeight="1" x14ac:dyDescent="0.25">
      <c r="E1360" s="303" t="s">
        <v>219</v>
      </c>
      <c r="F1360" s="64" t="s">
        <v>132</v>
      </c>
      <c r="G1360" s="54">
        <v>4</v>
      </c>
      <c r="H1360" s="30">
        <v>2018</v>
      </c>
      <c r="I1360" s="30">
        <v>9</v>
      </c>
      <c r="J1360" s="18">
        <v>4</v>
      </c>
    </row>
    <row r="1361" spans="5:10" ht="15" customHeight="1" x14ac:dyDescent="0.25">
      <c r="E1361" s="32" t="s">
        <v>215</v>
      </c>
      <c r="F1361" s="64" t="s">
        <v>276</v>
      </c>
      <c r="G1361" s="54">
        <v>5</v>
      </c>
      <c r="H1361" s="30">
        <v>2018</v>
      </c>
      <c r="I1361" s="30">
        <v>9</v>
      </c>
      <c r="J1361" s="18">
        <v>2</v>
      </c>
    </row>
    <row r="1362" spans="5:10" ht="15" customHeight="1" x14ac:dyDescent="0.25">
      <c r="E1362" s="32" t="s">
        <v>227</v>
      </c>
      <c r="F1362" s="64" t="s">
        <v>273</v>
      </c>
      <c r="G1362" s="54">
        <v>6</v>
      </c>
      <c r="H1362" s="30">
        <v>2018</v>
      </c>
      <c r="I1362" s="30">
        <v>9</v>
      </c>
      <c r="J1362" s="18">
        <v>2</v>
      </c>
    </row>
    <row r="1363" spans="5:10" ht="15" customHeight="1" x14ac:dyDescent="0.25">
      <c r="E1363" s="32" t="s">
        <v>310</v>
      </c>
      <c r="F1363" s="64" t="s">
        <v>286</v>
      </c>
      <c r="G1363" s="54">
        <v>7</v>
      </c>
      <c r="H1363" s="30">
        <v>2018</v>
      </c>
      <c r="I1363" s="30">
        <v>9</v>
      </c>
      <c r="J1363" s="18">
        <v>2</v>
      </c>
    </row>
    <row r="1364" spans="5:10" ht="15" customHeight="1" x14ac:dyDescent="0.25">
      <c r="E1364" s="32" t="s">
        <v>313</v>
      </c>
      <c r="F1364" s="64" t="s">
        <v>273</v>
      </c>
      <c r="G1364" s="54">
        <v>8</v>
      </c>
      <c r="H1364" s="30">
        <v>2018</v>
      </c>
      <c r="I1364" s="30">
        <v>9</v>
      </c>
      <c r="J1364" s="18">
        <v>2</v>
      </c>
    </row>
    <row r="1365" spans="5:10" ht="15" customHeight="1" x14ac:dyDescent="0.25">
      <c r="E1365" s="32" t="s">
        <v>142</v>
      </c>
      <c r="F1365" s="64" t="s">
        <v>342</v>
      </c>
      <c r="G1365" s="54">
        <v>9</v>
      </c>
      <c r="H1365" s="30">
        <v>2018</v>
      </c>
      <c r="I1365" s="30">
        <v>9</v>
      </c>
      <c r="J1365" s="18">
        <v>1</v>
      </c>
    </row>
    <row r="1366" spans="5:10" ht="15" customHeight="1" x14ac:dyDescent="0.25">
      <c r="E1366" s="32" t="s">
        <v>222</v>
      </c>
      <c r="F1366" s="64" t="s">
        <v>276</v>
      </c>
      <c r="G1366" s="54">
        <v>10</v>
      </c>
      <c r="H1366" s="30">
        <v>2018</v>
      </c>
      <c r="I1366" s="30">
        <v>9</v>
      </c>
      <c r="J1366" s="18">
        <v>1</v>
      </c>
    </row>
    <row r="1367" spans="5:10" ht="15" customHeight="1" x14ac:dyDescent="0.25">
      <c r="E1367" s="32" t="s">
        <v>176</v>
      </c>
      <c r="F1367" s="64" t="s">
        <v>342</v>
      </c>
      <c r="G1367" s="54">
        <v>11</v>
      </c>
      <c r="H1367" s="30">
        <v>2018</v>
      </c>
      <c r="I1367" s="30">
        <v>9</v>
      </c>
      <c r="J1367" s="18">
        <v>1</v>
      </c>
    </row>
    <row r="1368" spans="5:10" ht="15" customHeight="1" x14ac:dyDescent="0.25">
      <c r="E1368" s="32" t="s">
        <v>170</v>
      </c>
      <c r="F1368" s="64" t="s">
        <v>342</v>
      </c>
      <c r="G1368" s="54">
        <v>12</v>
      </c>
      <c r="H1368" s="30">
        <v>2018</v>
      </c>
      <c r="I1368" s="30">
        <v>9</v>
      </c>
      <c r="J1368" s="18">
        <v>1</v>
      </c>
    </row>
    <row r="1369" spans="5:10" ht="15" customHeight="1" x14ac:dyDescent="0.25">
      <c r="E1369" s="32" t="s">
        <v>120</v>
      </c>
      <c r="F1369" s="64" t="s">
        <v>270</v>
      </c>
      <c r="G1369" s="54">
        <v>13</v>
      </c>
      <c r="H1369" s="30">
        <v>2018</v>
      </c>
      <c r="I1369" s="30">
        <v>9</v>
      </c>
      <c r="J1369" s="18">
        <v>1</v>
      </c>
    </row>
    <row r="1370" spans="5:10" ht="15" customHeight="1" x14ac:dyDescent="0.25">
      <c r="E1370" s="32" t="s">
        <v>263</v>
      </c>
      <c r="F1370" s="64" t="s">
        <v>342</v>
      </c>
      <c r="G1370" s="54">
        <v>14</v>
      </c>
      <c r="H1370" s="30">
        <v>2018</v>
      </c>
      <c r="I1370" s="30">
        <v>9</v>
      </c>
      <c r="J1370" s="18">
        <v>1</v>
      </c>
    </row>
    <row r="1371" spans="5:10" ht="15" customHeight="1" x14ac:dyDescent="0.25">
      <c r="E1371" s="32" t="s">
        <v>193</v>
      </c>
      <c r="F1371" s="64" t="s">
        <v>270</v>
      </c>
      <c r="G1371" s="54">
        <v>15</v>
      </c>
      <c r="H1371" s="30">
        <v>2018</v>
      </c>
      <c r="I1371" s="30">
        <v>9</v>
      </c>
      <c r="J1371" s="18">
        <v>1</v>
      </c>
    </row>
    <row r="1372" spans="5:10" ht="15" customHeight="1" x14ac:dyDescent="0.25">
      <c r="E1372" s="32" t="s">
        <v>346</v>
      </c>
      <c r="F1372" s="64" t="s">
        <v>342</v>
      </c>
      <c r="G1372" s="54">
        <v>16</v>
      </c>
      <c r="H1372" s="30">
        <v>2018</v>
      </c>
      <c r="I1372" s="30">
        <v>9</v>
      </c>
      <c r="J1372" s="18">
        <v>1</v>
      </c>
    </row>
    <row r="1373" spans="5:10" ht="15" customHeight="1" x14ac:dyDescent="0.25">
      <c r="E1373" s="32" t="s">
        <v>298</v>
      </c>
      <c r="F1373" s="64" t="s">
        <v>270</v>
      </c>
      <c r="G1373" s="54">
        <v>17</v>
      </c>
      <c r="H1373" s="30">
        <v>2018</v>
      </c>
      <c r="I1373" s="30">
        <v>9</v>
      </c>
      <c r="J1373" s="18">
        <v>1</v>
      </c>
    </row>
    <row r="1374" spans="5:10" ht="15" customHeight="1" x14ac:dyDescent="0.25">
      <c r="E1374" s="32" t="s">
        <v>71</v>
      </c>
      <c r="F1374" s="64" t="s">
        <v>357</v>
      </c>
      <c r="G1374" s="54">
        <v>18</v>
      </c>
      <c r="H1374" s="30">
        <v>2018</v>
      </c>
      <c r="I1374" s="30">
        <v>9</v>
      </c>
      <c r="J1374" s="18">
        <v>1</v>
      </c>
    </row>
    <row r="1375" spans="5:10" ht="15" customHeight="1" x14ac:dyDescent="0.25">
      <c r="E1375" s="32" t="s">
        <v>186</v>
      </c>
      <c r="F1375" s="64" t="s">
        <v>363</v>
      </c>
      <c r="G1375" s="54">
        <v>19</v>
      </c>
      <c r="H1375" s="30">
        <v>2018</v>
      </c>
      <c r="I1375" s="30">
        <v>9</v>
      </c>
      <c r="J1375" s="18">
        <v>1</v>
      </c>
    </row>
    <row r="1376" spans="5:10" ht="15" customHeight="1" x14ac:dyDescent="0.25">
      <c r="E1376" s="32" t="s">
        <v>301</v>
      </c>
      <c r="F1376" s="64" t="s">
        <v>356</v>
      </c>
      <c r="G1376" s="54">
        <v>20</v>
      </c>
      <c r="H1376" s="30">
        <v>2018</v>
      </c>
      <c r="I1376" s="30">
        <v>9</v>
      </c>
      <c r="J1376" s="18">
        <v>1</v>
      </c>
    </row>
    <row r="1377" spans="1:10" ht="15" customHeight="1" x14ac:dyDescent="0.25">
      <c r="E1377" s="32" t="s">
        <v>153</v>
      </c>
      <c r="F1377" s="64" t="s">
        <v>271</v>
      </c>
      <c r="G1377" s="54">
        <v>21</v>
      </c>
      <c r="H1377" s="30">
        <v>2018</v>
      </c>
      <c r="I1377" s="30">
        <v>9</v>
      </c>
      <c r="J1377" s="18">
        <v>1</v>
      </c>
    </row>
    <row r="1378" spans="1:10" ht="15" customHeight="1" x14ac:dyDescent="0.25">
      <c r="E1378" s="32" t="s">
        <v>358</v>
      </c>
      <c r="F1378" s="64" t="s">
        <v>357</v>
      </c>
      <c r="G1378" s="54">
        <v>22</v>
      </c>
      <c r="H1378" s="30">
        <v>2018</v>
      </c>
      <c r="I1378" s="30">
        <v>9</v>
      </c>
      <c r="J1378" s="18">
        <v>1</v>
      </c>
    </row>
    <row r="1379" spans="1:10" ht="15" customHeight="1" x14ac:dyDescent="0.25">
      <c r="E1379" s="32" t="s">
        <v>338</v>
      </c>
      <c r="F1379" s="64" t="s">
        <v>347</v>
      </c>
      <c r="G1379" s="54">
        <v>23</v>
      </c>
      <c r="H1379" s="30">
        <v>2018</v>
      </c>
      <c r="I1379" s="30">
        <v>9</v>
      </c>
      <c r="J1379" s="18">
        <v>1</v>
      </c>
    </row>
    <row r="1380" spans="1:10" ht="15" customHeight="1" x14ac:dyDescent="0.25">
      <c r="E1380" s="32" t="s">
        <v>284</v>
      </c>
      <c r="F1380" s="64" t="s">
        <v>276</v>
      </c>
      <c r="G1380" s="54">
        <v>24</v>
      </c>
      <c r="H1380" s="30">
        <v>2018</v>
      </c>
      <c r="I1380" s="30">
        <v>9</v>
      </c>
      <c r="J1380" s="18">
        <v>1</v>
      </c>
    </row>
    <row r="1381" spans="1:10" ht="15" customHeight="1" x14ac:dyDescent="0.25">
      <c r="E1381" s="32" t="s">
        <v>303</v>
      </c>
      <c r="F1381" s="64" t="s">
        <v>356</v>
      </c>
      <c r="G1381" s="54">
        <v>25</v>
      </c>
      <c r="H1381" s="30">
        <v>2018</v>
      </c>
      <c r="I1381" s="30">
        <v>9</v>
      </c>
      <c r="J1381" s="18">
        <v>1</v>
      </c>
    </row>
    <row r="1382" spans="1:10" ht="15" customHeight="1" x14ac:dyDescent="0.25">
      <c r="E1382" s="32" t="s">
        <v>221</v>
      </c>
      <c r="F1382" s="64" t="s">
        <v>276</v>
      </c>
      <c r="G1382" s="54">
        <v>26</v>
      </c>
      <c r="H1382" s="30">
        <v>2018</v>
      </c>
      <c r="I1382" s="30">
        <v>9</v>
      </c>
      <c r="J1382" s="18">
        <v>1</v>
      </c>
    </row>
    <row r="1383" spans="1:10" ht="15" customHeight="1" x14ac:dyDescent="0.25">
      <c r="E1383" s="32" t="s">
        <v>364</v>
      </c>
      <c r="F1383" s="64" t="s">
        <v>343</v>
      </c>
      <c r="G1383" s="54">
        <v>27</v>
      </c>
      <c r="H1383" s="30">
        <v>2018</v>
      </c>
      <c r="I1383" s="30">
        <v>9</v>
      </c>
      <c r="J1383" s="18">
        <v>1</v>
      </c>
    </row>
    <row r="1384" spans="1:10" ht="15" customHeight="1" x14ac:dyDescent="0.25">
      <c r="E1384" s="32" t="s">
        <v>281</v>
      </c>
      <c r="F1384" s="64" t="s">
        <v>270</v>
      </c>
      <c r="G1384" s="54">
        <v>28</v>
      </c>
      <c r="H1384" s="30">
        <v>2018</v>
      </c>
      <c r="I1384" s="30">
        <v>9</v>
      </c>
      <c r="J1384" s="18">
        <v>1</v>
      </c>
    </row>
    <row r="1385" spans="1:10" ht="15" customHeight="1" x14ac:dyDescent="0.25">
      <c r="E1385" s="32" t="s">
        <v>139</v>
      </c>
      <c r="F1385" s="64" t="s">
        <v>357</v>
      </c>
      <c r="G1385" s="54">
        <v>29</v>
      </c>
      <c r="H1385" s="30">
        <v>2018</v>
      </c>
      <c r="I1385" s="30">
        <v>9</v>
      </c>
      <c r="J1385" s="18">
        <v>1</v>
      </c>
    </row>
    <row r="1386" spans="1:10" ht="15" customHeight="1" x14ac:dyDescent="0.25">
      <c r="E1386" s="32" t="s">
        <v>355</v>
      </c>
      <c r="F1386" s="64" t="s">
        <v>276</v>
      </c>
      <c r="G1386" s="54">
        <v>30</v>
      </c>
      <c r="H1386" s="30">
        <v>2018</v>
      </c>
      <c r="I1386" s="30">
        <v>9</v>
      </c>
      <c r="J1386" s="18">
        <v>1</v>
      </c>
    </row>
    <row r="1387" spans="1:10" ht="15" customHeight="1" x14ac:dyDescent="0.25">
      <c r="E1387" s="32" t="s">
        <v>292</v>
      </c>
      <c r="F1387" s="64" t="s">
        <v>293</v>
      </c>
      <c r="G1387" s="54">
        <v>31</v>
      </c>
      <c r="H1387" s="30">
        <v>2018</v>
      </c>
      <c r="I1387" s="30">
        <v>9</v>
      </c>
      <c r="J1387" s="18">
        <v>1</v>
      </c>
    </row>
    <row r="1388" spans="1:10" ht="15" customHeight="1" thickBot="1" x14ac:dyDescent="0.3">
      <c r="E1388" s="56" t="s">
        <v>365</v>
      </c>
      <c r="F1388" s="66" t="s">
        <v>363</v>
      </c>
      <c r="G1388" s="120">
        <v>32</v>
      </c>
      <c r="H1388" s="57">
        <v>2018</v>
      </c>
      <c r="I1388" s="57">
        <v>9</v>
      </c>
      <c r="J1388" s="58">
        <v>1</v>
      </c>
    </row>
    <row r="1389" spans="1:10" ht="15" customHeight="1" thickTop="1" thickBot="1" x14ac:dyDescent="0.3">
      <c r="A1389" s="3" t="s">
        <v>353</v>
      </c>
      <c r="C1389" s="8" t="s">
        <v>216</v>
      </c>
      <c r="E1389" s="301" t="s">
        <v>83</v>
      </c>
      <c r="F1389" s="63" t="s">
        <v>352</v>
      </c>
      <c r="G1389" s="53">
        <v>1</v>
      </c>
      <c r="H1389" s="41">
        <v>2018</v>
      </c>
      <c r="I1389" s="41">
        <v>10</v>
      </c>
      <c r="J1389" s="42">
        <v>16</v>
      </c>
    </row>
    <row r="1390" spans="1:10" ht="15" customHeight="1" thickTop="1" x14ac:dyDescent="0.25">
      <c r="E1390" s="302" t="s">
        <v>183</v>
      </c>
      <c r="F1390" s="64" t="s">
        <v>343</v>
      </c>
      <c r="G1390" s="54">
        <v>2</v>
      </c>
      <c r="H1390" s="30">
        <v>2018</v>
      </c>
      <c r="I1390" s="30">
        <v>10</v>
      </c>
      <c r="J1390" s="18">
        <v>8</v>
      </c>
    </row>
    <row r="1391" spans="1:10" ht="15" customHeight="1" x14ac:dyDescent="0.25">
      <c r="E1391" s="303" t="s">
        <v>310</v>
      </c>
      <c r="F1391" s="64" t="s">
        <v>286</v>
      </c>
      <c r="G1391" s="54">
        <v>3</v>
      </c>
      <c r="H1391" s="30">
        <v>2018</v>
      </c>
      <c r="I1391" s="30">
        <v>10</v>
      </c>
      <c r="J1391" s="18">
        <v>4</v>
      </c>
    </row>
    <row r="1392" spans="1:10" ht="15" customHeight="1" x14ac:dyDescent="0.25">
      <c r="E1392" s="303" t="s">
        <v>120</v>
      </c>
      <c r="F1392" s="64" t="s">
        <v>270</v>
      </c>
      <c r="G1392" s="54">
        <v>4</v>
      </c>
      <c r="H1392" s="30">
        <v>2018</v>
      </c>
      <c r="I1392" s="30">
        <v>10</v>
      </c>
      <c r="J1392" s="18">
        <v>4</v>
      </c>
    </row>
    <row r="1393" spans="5:10" ht="15" customHeight="1" x14ac:dyDescent="0.25">
      <c r="E1393" s="32" t="s">
        <v>133</v>
      </c>
      <c r="F1393" s="64" t="s">
        <v>270</v>
      </c>
      <c r="G1393" s="54">
        <v>5</v>
      </c>
      <c r="H1393" s="30">
        <v>2018</v>
      </c>
      <c r="I1393" s="30">
        <v>10</v>
      </c>
      <c r="J1393" s="18">
        <v>2</v>
      </c>
    </row>
    <row r="1394" spans="5:10" ht="15" customHeight="1" x14ac:dyDescent="0.25">
      <c r="E1394" s="32" t="s">
        <v>313</v>
      </c>
      <c r="F1394" s="64" t="s">
        <v>273</v>
      </c>
      <c r="G1394" s="54">
        <v>6</v>
      </c>
      <c r="H1394" s="30">
        <v>2018</v>
      </c>
      <c r="I1394" s="30">
        <v>10</v>
      </c>
      <c r="J1394" s="18">
        <v>2</v>
      </c>
    </row>
    <row r="1395" spans="5:10" ht="15" customHeight="1" x14ac:dyDescent="0.25">
      <c r="E1395" s="32" t="s">
        <v>262</v>
      </c>
      <c r="F1395" s="64" t="s">
        <v>132</v>
      </c>
      <c r="G1395" s="54">
        <v>7</v>
      </c>
      <c r="H1395" s="30">
        <v>2018</v>
      </c>
      <c r="I1395" s="30">
        <v>10</v>
      </c>
      <c r="J1395" s="18">
        <v>2</v>
      </c>
    </row>
    <row r="1396" spans="5:10" ht="15" customHeight="1" x14ac:dyDescent="0.25">
      <c r="E1396" s="32" t="s">
        <v>263</v>
      </c>
      <c r="F1396" s="64" t="s">
        <v>342</v>
      </c>
      <c r="G1396" s="54">
        <v>8</v>
      </c>
      <c r="H1396" s="30">
        <v>2018</v>
      </c>
      <c r="I1396" s="30">
        <v>10</v>
      </c>
      <c r="J1396" s="18">
        <v>2</v>
      </c>
    </row>
    <row r="1397" spans="5:10" ht="15" customHeight="1" x14ac:dyDescent="0.25">
      <c r="E1397" s="32" t="s">
        <v>222</v>
      </c>
      <c r="F1397" s="64" t="s">
        <v>276</v>
      </c>
      <c r="G1397" s="54">
        <v>9</v>
      </c>
      <c r="H1397" s="30">
        <v>2018</v>
      </c>
      <c r="I1397" s="30">
        <v>10</v>
      </c>
      <c r="J1397" s="18">
        <v>1</v>
      </c>
    </row>
    <row r="1398" spans="5:10" ht="15" customHeight="1" x14ac:dyDescent="0.25">
      <c r="E1398" s="32" t="s">
        <v>298</v>
      </c>
      <c r="F1398" s="64" t="s">
        <v>270</v>
      </c>
      <c r="G1398" s="54">
        <v>10</v>
      </c>
      <c r="H1398" s="30">
        <v>2018</v>
      </c>
      <c r="I1398" s="30">
        <v>10</v>
      </c>
      <c r="J1398" s="18">
        <v>1</v>
      </c>
    </row>
    <row r="1399" spans="5:10" ht="15" customHeight="1" x14ac:dyDescent="0.25">
      <c r="E1399" s="32" t="s">
        <v>303</v>
      </c>
      <c r="F1399" s="64" t="s">
        <v>356</v>
      </c>
      <c r="G1399" s="54">
        <v>11</v>
      </c>
      <c r="H1399" s="30">
        <v>2018</v>
      </c>
      <c r="I1399" s="30">
        <v>10</v>
      </c>
      <c r="J1399" s="18">
        <v>1</v>
      </c>
    </row>
    <row r="1400" spans="5:10" ht="15" customHeight="1" x14ac:dyDescent="0.25">
      <c r="E1400" s="32" t="s">
        <v>328</v>
      </c>
      <c r="F1400" s="64" t="s">
        <v>273</v>
      </c>
      <c r="G1400" s="54">
        <v>12</v>
      </c>
      <c r="H1400" s="30">
        <v>2018</v>
      </c>
      <c r="I1400" s="30">
        <v>10</v>
      </c>
      <c r="J1400" s="18">
        <v>1</v>
      </c>
    </row>
    <row r="1401" spans="5:10" ht="15" customHeight="1" x14ac:dyDescent="0.25">
      <c r="E1401" s="32" t="s">
        <v>346</v>
      </c>
      <c r="F1401" s="64" t="s">
        <v>342</v>
      </c>
      <c r="G1401" s="54">
        <v>13</v>
      </c>
      <c r="H1401" s="30">
        <v>2018</v>
      </c>
      <c r="I1401" s="30">
        <v>10</v>
      </c>
      <c r="J1401" s="18">
        <v>1</v>
      </c>
    </row>
    <row r="1402" spans="5:10" ht="15" customHeight="1" x14ac:dyDescent="0.25">
      <c r="E1402" s="32" t="s">
        <v>215</v>
      </c>
      <c r="F1402" s="64" t="s">
        <v>276</v>
      </c>
      <c r="G1402" s="54">
        <v>14</v>
      </c>
      <c r="H1402" s="30">
        <v>2018</v>
      </c>
      <c r="I1402" s="30">
        <v>10</v>
      </c>
      <c r="J1402" s="18">
        <v>1</v>
      </c>
    </row>
    <row r="1403" spans="5:10" ht="15" customHeight="1" x14ac:dyDescent="0.25">
      <c r="E1403" s="32" t="s">
        <v>311</v>
      </c>
      <c r="F1403" s="64" t="s">
        <v>132</v>
      </c>
      <c r="G1403" s="54">
        <v>15</v>
      </c>
      <c r="H1403" s="30">
        <v>2018</v>
      </c>
      <c r="I1403" s="30">
        <v>10</v>
      </c>
      <c r="J1403" s="18">
        <v>1</v>
      </c>
    </row>
    <row r="1404" spans="5:10" ht="15" customHeight="1" x14ac:dyDescent="0.25">
      <c r="E1404" s="32" t="s">
        <v>360</v>
      </c>
      <c r="F1404" s="64" t="s">
        <v>273</v>
      </c>
      <c r="G1404" s="54">
        <v>16</v>
      </c>
      <c r="H1404" s="30">
        <v>2018</v>
      </c>
      <c r="I1404" s="30">
        <v>10</v>
      </c>
      <c r="J1404" s="18">
        <v>1</v>
      </c>
    </row>
    <row r="1405" spans="5:10" ht="15" customHeight="1" x14ac:dyDescent="0.25">
      <c r="E1405" s="32" t="s">
        <v>301</v>
      </c>
      <c r="F1405" s="64" t="s">
        <v>356</v>
      </c>
      <c r="G1405" s="54">
        <v>17</v>
      </c>
      <c r="H1405" s="30">
        <v>2018</v>
      </c>
      <c r="I1405" s="30">
        <v>10</v>
      </c>
      <c r="J1405" s="18">
        <v>1</v>
      </c>
    </row>
    <row r="1406" spans="5:10" ht="15" customHeight="1" x14ac:dyDescent="0.25">
      <c r="E1406" s="32" t="s">
        <v>193</v>
      </c>
      <c r="F1406" s="64" t="s">
        <v>270</v>
      </c>
      <c r="G1406" s="54">
        <v>18</v>
      </c>
      <c r="H1406" s="30">
        <v>2018</v>
      </c>
      <c r="I1406" s="30">
        <v>10</v>
      </c>
      <c r="J1406" s="18">
        <v>1</v>
      </c>
    </row>
    <row r="1407" spans="5:10" ht="15" customHeight="1" x14ac:dyDescent="0.25">
      <c r="E1407" s="32" t="s">
        <v>218</v>
      </c>
      <c r="F1407" s="64" t="s">
        <v>273</v>
      </c>
      <c r="G1407" s="54">
        <v>19</v>
      </c>
      <c r="H1407" s="30">
        <v>2018</v>
      </c>
      <c r="I1407" s="30">
        <v>10</v>
      </c>
      <c r="J1407" s="18">
        <v>1</v>
      </c>
    </row>
    <row r="1408" spans="5:10" ht="15" customHeight="1" x14ac:dyDescent="0.25">
      <c r="E1408" s="32" t="s">
        <v>219</v>
      </c>
      <c r="F1408" s="64" t="s">
        <v>132</v>
      </c>
      <c r="G1408" s="54">
        <v>20</v>
      </c>
      <c r="H1408" s="30">
        <v>2018</v>
      </c>
      <c r="I1408" s="30">
        <v>10</v>
      </c>
      <c r="J1408" s="18">
        <v>1</v>
      </c>
    </row>
    <row r="1409" spans="1:10" ht="15" customHeight="1" x14ac:dyDescent="0.25">
      <c r="E1409" s="32" t="s">
        <v>366</v>
      </c>
      <c r="F1409" s="64" t="s">
        <v>273</v>
      </c>
      <c r="G1409" s="54">
        <v>21</v>
      </c>
      <c r="H1409" s="30">
        <v>2018</v>
      </c>
      <c r="I1409" s="30">
        <v>10</v>
      </c>
      <c r="J1409" s="18">
        <v>1</v>
      </c>
    </row>
    <row r="1410" spans="1:10" ht="15" customHeight="1" x14ac:dyDescent="0.25">
      <c r="E1410" s="32" t="s">
        <v>292</v>
      </c>
      <c r="F1410" s="64" t="s">
        <v>293</v>
      </c>
      <c r="G1410" s="54">
        <v>22</v>
      </c>
      <c r="H1410" s="30">
        <v>2018</v>
      </c>
      <c r="I1410" s="30">
        <v>10</v>
      </c>
      <c r="J1410" s="18">
        <v>1</v>
      </c>
    </row>
    <row r="1411" spans="1:10" ht="15" customHeight="1" x14ac:dyDescent="0.25">
      <c r="E1411" s="32" t="s">
        <v>324</v>
      </c>
      <c r="F1411" s="64" t="s">
        <v>270</v>
      </c>
      <c r="G1411" s="54">
        <v>23</v>
      </c>
      <c r="H1411" s="30">
        <v>2018</v>
      </c>
      <c r="I1411" s="30">
        <v>10</v>
      </c>
      <c r="J1411" s="18">
        <v>1</v>
      </c>
    </row>
    <row r="1412" spans="1:10" ht="15" customHeight="1" x14ac:dyDescent="0.25">
      <c r="E1412" s="32" t="s">
        <v>367</v>
      </c>
      <c r="F1412" s="64" t="s">
        <v>273</v>
      </c>
      <c r="G1412" s="54">
        <v>24</v>
      </c>
      <c r="H1412" s="30">
        <v>2018</v>
      </c>
      <c r="I1412" s="30">
        <v>10</v>
      </c>
      <c r="J1412" s="18">
        <v>1</v>
      </c>
    </row>
    <row r="1413" spans="1:10" ht="15" customHeight="1" x14ac:dyDescent="0.25">
      <c r="E1413" s="32" t="s">
        <v>277</v>
      </c>
      <c r="F1413" s="64" t="s">
        <v>273</v>
      </c>
      <c r="G1413" s="54">
        <v>25</v>
      </c>
      <c r="H1413" s="30">
        <v>2018</v>
      </c>
      <c r="I1413" s="30">
        <v>10</v>
      </c>
      <c r="J1413" s="18">
        <v>1</v>
      </c>
    </row>
    <row r="1414" spans="1:10" ht="15" customHeight="1" x14ac:dyDescent="0.25">
      <c r="E1414" s="32" t="s">
        <v>227</v>
      </c>
      <c r="F1414" s="64" t="s">
        <v>273</v>
      </c>
      <c r="G1414" s="54">
        <v>26</v>
      </c>
      <c r="H1414" s="30">
        <v>2018</v>
      </c>
      <c r="I1414" s="30">
        <v>10</v>
      </c>
      <c r="J1414" s="18">
        <v>1</v>
      </c>
    </row>
    <row r="1415" spans="1:10" ht="15" customHeight="1" x14ac:dyDescent="0.25">
      <c r="E1415" s="32" t="s">
        <v>348</v>
      </c>
      <c r="F1415" s="64" t="s">
        <v>273</v>
      </c>
      <c r="G1415" s="54">
        <v>27</v>
      </c>
      <c r="H1415" s="30">
        <v>2018</v>
      </c>
      <c r="I1415" s="30">
        <v>10</v>
      </c>
      <c r="J1415" s="18">
        <v>1</v>
      </c>
    </row>
    <row r="1416" spans="1:10" ht="15" customHeight="1" x14ac:dyDescent="0.25">
      <c r="E1416" s="32" t="s">
        <v>329</v>
      </c>
      <c r="F1416" s="64" t="s">
        <v>326</v>
      </c>
      <c r="G1416" s="54">
        <v>28</v>
      </c>
      <c r="H1416" s="30">
        <v>2018</v>
      </c>
      <c r="I1416" s="30">
        <v>10</v>
      </c>
      <c r="J1416" s="18">
        <v>1</v>
      </c>
    </row>
    <row r="1417" spans="1:10" ht="15" customHeight="1" x14ac:dyDescent="0.25">
      <c r="E1417" s="32" t="s">
        <v>186</v>
      </c>
      <c r="F1417" s="64" t="s">
        <v>363</v>
      </c>
      <c r="G1417" s="54">
        <v>29</v>
      </c>
      <c r="H1417" s="30">
        <v>2018</v>
      </c>
      <c r="I1417" s="30">
        <v>10</v>
      </c>
      <c r="J1417" s="18">
        <v>1</v>
      </c>
    </row>
    <row r="1418" spans="1:10" ht="15" customHeight="1" x14ac:dyDescent="0.25">
      <c r="E1418" s="32" t="s">
        <v>281</v>
      </c>
      <c r="F1418" s="64" t="s">
        <v>270</v>
      </c>
      <c r="G1418" s="54">
        <v>30</v>
      </c>
      <c r="H1418" s="30">
        <v>2018</v>
      </c>
      <c r="I1418" s="30">
        <v>10</v>
      </c>
      <c r="J1418" s="18">
        <v>1</v>
      </c>
    </row>
    <row r="1419" spans="1:10" ht="15" customHeight="1" x14ac:dyDescent="0.25">
      <c r="E1419" s="32" t="s">
        <v>300</v>
      </c>
      <c r="F1419" s="64" t="s">
        <v>342</v>
      </c>
      <c r="G1419" s="54">
        <v>31</v>
      </c>
      <c r="H1419" s="30">
        <v>2018</v>
      </c>
      <c r="I1419" s="30">
        <v>10</v>
      </c>
      <c r="J1419" s="18">
        <v>1</v>
      </c>
    </row>
    <row r="1420" spans="1:10" ht="15" customHeight="1" thickBot="1" x14ac:dyDescent="0.3">
      <c r="E1420" s="56" t="s">
        <v>221</v>
      </c>
      <c r="F1420" s="66" t="s">
        <v>276</v>
      </c>
      <c r="G1420" s="120">
        <v>32</v>
      </c>
      <c r="H1420" s="57">
        <v>2018</v>
      </c>
      <c r="I1420" s="57">
        <v>10</v>
      </c>
      <c r="J1420" s="58">
        <v>1</v>
      </c>
    </row>
    <row r="1421" spans="1:10" ht="15" customHeight="1" thickTop="1" thickBot="1" x14ac:dyDescent="0.3">
      <c r="A1421" s="3" t="s">
        <v>353</v>
      </c>
      <c r="C1421" s="8" t="s">
        <v>61</v>
      </c>
      <c r="E1421" s="301" t="s">
        <v>183</v>
      </c>
      <c r="F1421" s="63" t="s">
        <v>343</v>
      </c>
      <c r="G1421" s="53">
        <v>1</v>
      </c>
      <c r="H1421" s="41">
        <v>2018</v>
      </c>
      <c r="I1421" s="41">
        <v>14</v>
      </c>
      <c r="J1421" s="42">
        <v>16</v>
      </c>
    </row>
    <row r="1422" spans="1:10" ht="15" customHeight="1" thickTop="1" x14ac:dyDescent="0.25">
      <c r="E1422" s="302" t="s">
        <v>83</v>
      </c>
      <c r="F1422" s="64" t="s">
        <v>352</v>
      </c>
      <c r="G1422" s="54">
        <v>2</v>
      </c>
      <c r="H1422" s="30">
        <v>2018</v>
      </c>
      <c r="I1422" s="30">
        <v>14</v>
      </c>
      <c r="J1422" s="18">
        <v>8</v>
      </c>
    </row>
    <row r="1423" spans="1:10" ht="15" customHeight="1" x14ac:dyDescent="0.25">
      <c r="E1423" s="303" t="s">
        <v>133</v>
      </c>
      <c r="F1423" s="64" t="s">
        <v>270</v>
      </c>
      <c r="G1423" s="54">
        <v>3</v>
      </c>
      <c r="H1423" s="30">
        <v>2018</v>
      </c>
      <c r="I1423" s="30">
        <v>14</v>
      </c>
      <c r="J1423" s="18">
        <v>4</v>
      </c>
    </row>
    <row r="1424" spans="1:10" ht="15" customHeight="1" x14ac:dyDescent="0.25">
      <c r="E1424" s="303" t="s">
        <v>120</v>
      </c>
      <c r="F1424" s="64" t="s">
        <v>270</v>
      </c>
      <c r="G1424" s="54">
        <v>4</v>
      </c>
      <c r="H1424" s="30">
        <v>2018</v>
      </c>
      <c r="I1424" s="30">
        <v>14</v>
      </c>
      <c r="J1424" s="18">
        <v>4</v>
      </c>
    </row>
    <row r="1425" spans="5:10" ht="15" customHeight="1" x14ac:dyDescent="0.25">
      <c r="E1425" s="32" t="s">
        <v>204</v>
      </c>
      <c r="F1425" s="64" t="s">
        <v>342</v>
      </c>
      <c r="G1425" s="54">
        <v>5</v>
      </c>
      <c r="H1425" s="30">
        <v>2018</v>
      </c>
      <c r="I1425" s="30">
        <v>14</v>
      </c>
      <c r="J1425" s="18">
        <v>2</v>
      </c>
    </row>
    <row r="1426" spans="5:10" ht="15" customHeight="1" x14ac:dyDescent="0.25">
      <c r="E1426" s="32" t="s">
        <v>346</v>
      </c>
      <c r="F1426" s="64" t="s">
        <v>342</v>
      </c>
      <c r="G1426" s="54">
        <v>6</v>
      </c>
      <c r="H1426" s="30">
        <v>2018</v>
      </c>
      <c r="I1426" s="30">
        <v>14</v>
      </c>
      <c r="J1426" s="18">
        <v>2</v>
      </c>
    </row>
    <row r="1427" spans="5:10" ht="15" customHeight="1" x14ac:dyDescent="0.25">
      <c r="E1427" s="32" t="s">
        <v>215</v>
      </c>
      <c r="F1427" s="64" t="s">
        <v>276</v>
      </c>
      <c r="G1427" s="54">
        <v>7</v>
      </c>
      <c r="H1427" s="30">
        <v>2018</v>
      </c>
      <c r="I1427" s="30">
        <v>14</v>
      </c>
      <c r="J1427" s="18">
        <v>2</v>
      </c>
    </row>
    <row r="1428" spans="5:10" ht="15" customHeight="1" x14ac:dyDescent="0.25">
      <c r="E1428" s="32" t="s">
        <v>227</v>
      </c>
      <c r="F1428" s="64" t="s">
        <v>273</v>
      </c>
      <c r="G1428" s="54">
        <v>8</v>
      </c>
      <c r="H1428" s="30">
        <v>2018</v>
      </c>
      <c r="I1428" s="30">
        <v>14</v>
      </c>
      <c r="J1428" s="18">
        <v>2</v>
      </c>
    </row>
    <row r="1429" spans="5:10" ht="15" customHeight="1" x14ac:dyDescent="0.25">
      <c r="E1429" s="32" t="s">
        <v>142</v>
      </c>
      <c r="F1429" s="64" t="s">
        <v>342</v>
      </c>
      <c r="G1429" s="54">
        <v>9</v>
      </c>
      <c r="H1429" s="30">
        <v>2018</v>
      </c>
      <c r="I1429" s="30">
        <v>14</v>
      </c>
      <c r="J1429" s="18">
        <v>1</v>
      </c>
    </row>
    <row r="1430" spans="5:10" ht="15" customHeight="1" x14ac:dyDescent="0.25">
      <c r="E1430" s="32" t="s">
        <v>219</v>
      </c>
      <c r="F1430" s="64" t="s">
        <v>132</v>
      </c>
      <c r="G1430" s="54">
        <v>10</v>
      </c>
      <c r="H1430" s="30">
        <v>2018</v>
      </c>
      <c r="I1430" s="30">
        <v>14</v>
      </c>
      <c r="J1430" s="18">
        <v>1</v>
      </c>
    </row>
    <row r="1431" spans="5:10" ht="15" customHeight="1" x14ac:dyDescent="0.25">
      <c r="E1431" s="32" t="s">
        <v>324</v>
      </c>
      <c r="F1431" s="64" t="s">
        <v>270</v>
      </c>
      <c r="G1431" s="54">
        <v>11</v>
      </c>
      <c r="H1431" s="30">
        <v>2018</v>
      </c>
      <c r="I1431" s="30">
        <v>14</v>
      </c>
      <c r="J1431" s="18">
        <v>1</v>
      </c>
    </row>
    <row r="1432" spans="5:10" ht="15" customHeight="1" x14ac:dyDescent="0.25">
      <c r="E1432" s="32" t="s">
        <v>186</v>
      </c>
      <c r="F1432" s="64" t="s">
        <v>363</v>
      </c>
      <c r="G1432" s="54">
        <v>12</v>
      </c>
      <c r="H1432" s="30">
        <v>2018</v>
      </c>
      <c r="I1432" s="30">
        <v>14</v>
      </c>
      <c r="J1432" s="18">
        <v>1</v>
      </c>
    </row>
    <row r="1433" spans="5:10" ht="15" customHeight="1" x14ac:dyDescent="0.25">
      <c r="E1433" s="32" t="s">
        <v>188</v>
      </c>
      <c r="F1433" s="64" t="s">
        <v>276</v>
      </c>
      <c r="G1433" s="54">
        <v>13</v>
      </c>
      <c r="H1433" s="30">
        <v>2018</v>
      </c>
      <c r="I1433" s="30">
        <v>14</v>
      </c>
      <c r="J1433" s="18">
        <v>1</v>
      </c>
    </row>
    <row r="1434" spans="5:10" ht="15" customHeight="1" x14ac:dyDescent="0.25">
      <c r="E1434" s="32" t="s">
        <v>313</v>
      </c>
      <c r="F1434" s="64" t="s">
        <v>273</v>
      </c>
      <c r="G1434" s="54">
        <v>14</v>
      </c>
      <c r="H1434" s="30">
        <v>2018</v>
      </c>
      <c r="I1434" s="30">
        <v>14</v>
      </c>
      <c r="J1434" s="18">
        <v>1</v>
      </c>
    </row>
    <row r="1435" spans="5:10" ht="15" customHeight="1" x14ac:dyDescent="0.25">
      <c r="E1435" s="32" t="s">
        <v>311</v>
      </c>
      <c r="F1435" s="64" t="s">
        <v>132</v>
      </c>
      <c r="G1435" s="54">
        <v>15</v>
      </c>
      <c r="H1435" s="30">
        <v>2018</v>
      </c>
      <c r="I1435" s="30">
        <v>14</v>
      </c>
      <c r="J1435" s="18">
        <v>1</v>
      </c>
    </row>
    <row r="1436" spans="5:10" ht="15" customHeight="1" x14ac:dyDescent="0.25">
      <c r="E1436" s="32" t="s">
        <v>303</v>
      </c>
      <c r="F1436" s="64" t="s">
        <v>356</v>
      </c>
      <c r="G1436" s="54">
        <v>16</v>
      </c>
      <c r="H1436" s="30">
        <v>2018</v>
      </c>
      <c r="I1436" s="30">
        <v>14</v>
      </c>
      <c r="J1436" s="18">
        <v>1</v>
      </c>
    </row>
    <row r="1437" spans="5:10" ht="15" customHeight="1" x14ac:dyDescent="0.25">
      <c r="E1437" s="32" t="s">
        <v>222</v>
      </c>
      <c r="F1437" s="64" t="s">
        <v>276</v>
      </c>
      <c r="G1437" s="54">
        <v>17</v>
      </c>
      <c r="H1437" s="30">
        <v>2018</v>
      </c>
      <c r="I1437" s="30">
        <v>14</v>
      </c>
      <c r="J1437" s="18">
        <v>1</v>
      </c>
    </row>
    <row r="1438" spans="5:10" ht="15" customHeight="1" x14ac:dyDescent="0.25">
      <c r="E1438" s="32" t="s">
        <v>281</v>
      </c>
      <c r="F1438" s="64" t="s">
        <v>270</v>
      </c>
      <c r="G1438" s="54">
        <v>18</v>
      </c>
      <c r="H1438" s="30">
        <v>2018</v>
      </c>
      <c r="I1438" s="30">
        <v>14</v>
      </c>
      <c r="J1438" s="18">
        <v>1</v>
      </c>
    </row>
    <row r="1439" spans="5:10" ht="15" customHeight="1" x14ac:dyDescent="0.25">
      <c r="E1439" s="32" t="s">
        <v>292</v>
      </c>
      <c r="F1439" s="64" t="s">
        <v>293</v>
      </c>
      <c r="G1439" s="54">
        <v>19</v>
      </c>
      <c r="H1439" s="30">
        <v>2018</v>
      </c>
      <c r="I1439" s="30">
        <v>14</v>
      </c>
      <c r="J1439" s="18">
        <v>1</v>
      </c>
    </row>
    <row r="1440" spans="5:10" ht="15" customHeight="1" x14ac:dyDescent="0.25">
      <c r="E1440" s="32" t="s">
        <v>301</v>
      </c>
      <c r="F1440" s="64" t="s">
        <v>356</v>
      </c>
      <c r="G1440" s="54">
        <v>20</v>
      </c>
      <c r="H1440" s="30">
        <v>2018</v>
      </c>
      <c r="I1440" s="30">
        <v>14</v>
      </c>
      <c r="J1440" s="18">
        <v>1</v>
      </c>
    </row>
    <row r="1441" spans="1:10" ht="15" customHeight="1" x14ac:dyDescent="0.25">
      <c r="E1441" s="32" t="s">
        <v>139</v>
      </c>
      <c r="F1441" s="64" t="s">
        <v>357</v>
      </c>
      <c r="G1441" s="54">
        <v>21</v>
      </c>
      <c r="H1441" s="30">
        <v>2018</v>
      </c>
      <c r="I1441" s="30">
        <v>14</v>
      </c>
      <c r="J1441" s="18">
        <v>1</v>
      </c>
    </row>
    <row r="1442" spans="1:10" ht="15" customHeight="1" x14ac:dyDescent="0.25">
      <c r="E1442" s="32" t="s">
        <v>344</v>
      </c>
      <c r="F1442" s="64" t="s">
        <v>132</v>
      </c>
      <c r="G1442" s="54">
        <v>22</v>
      </c>
      <c r="H1442" s="30">
        <v>2018</v>
      </c>
      <c r="I1442" s="30">
        <v>14</v>
      </c>
      <c r="J1442" s="18">
        <v>1</v>
      </c>
    </row>
    <row r="1443" spans="1:10" ht="15" customHeight="1" x14ac:dyDescent="0.25">
      <c r="E1443" s="32" t="s">
        <v>193</v>
      </c>
      <c r="F1443" s="64" t="s">
        <v>270</v>
      </c>
      <c r="G1443" s="54">
        <v>23</v>
      </c>
      <c r="H1443" s="30">
        <v>2018</v>
      </c>
      <c r="I1443" s="30">
        <v>14</v>
      </c>
      <c r="J1443" s="18">
        <v>1</v>
      </c>
    </row>
    <row r="1444" spans="1:10" ht="15" customHeight="1" x14ac:dyDescent="0.25">
      <c r="E1444" s="32" t="s">
        <v>170</v>
      </c>
      <c r="F1444" s="64" t="s">
        <v>342</v>
      </c>
      <c r="G1444" s="54">
        <v>24</v>
      </c>
      <c r="H1444" s="30">
        <v>2018</v>
      </c>
      <c r="I1444" s="30">
        <v>14</v>
      </c>
      <c r="J1444" s="18">
        <v>1</v>
      </c>
    </row>
    <row r="1445" spans="1:10" ht="15" customHeight="1" x14ac:dyDescent="0.25">
      <c r="E1445" s="32" t="s">
        <v>310</v>
      </c>
      <c r="F1445" s="64" t="s">
        <v>286</v>
      </c>
      <c r="G1445" s="54">
        <v>25</v>
      </c>
      <c r="H1445" s="30">
        <v>2018</v>
      </c>
      <c r="I1445" s="30">
        <v>14</v>
      </c>
      <c r="J1445" s="18">
        <v>1</v>
      </c>
    </row>
    <row r="1446" spans="1:10" ht="15" customHeight="1" x14ac:dyDescent="0.25">
      <c r="E1446" s="32" t="s">
        <v>298</v>
      </c>
      <c r="F1446" s="64" t="s">
        <v>270</v>
      </c>
      <c r="G1446" s="54">
        <v>26</v>
      </c>
      <c r="H1446" s="30">
        <v>2018</v>
      </c>
      <c r="I1446" s="30">
        <v>14</v>
      </c>
      <c r="J1446" s="18">
        <v>1</v>
      </c>
    </row>
    <row r="1447" spans="1:10" ht="15" customHeight="1" x14ac:dyDescent="0.25">
      <c r="E1447" s="32" t="s">
        <v>262</v>
      </c>
      <c r="F1447" s="64" t="s">
        <v>132</v>
      </c>
      <c r="G1447" s="54">
        <v>27</v>
      </c>
      <c r="H1447" s="30">
        <v>2018</v>
      </c>
      <c r="I1447" s="30">
        <v>14</v>
      </c>
      <c r="J1447" s="18">
        <v>1</v>
      </c>
    </row>
    <row r="1448" spans="1:10" ht="15" customHeight="1" x14ac:dyDescent="0.25">
      <c r="E1448" s="32" t="s">
        <v>221</v>
      </c>
      <c r="F1448" s="64" t="s">
        <v>276</v>
      </c>
      <c r="G1448" s="54">
        <v>28</v>
      </c>
      <c r="H1448" s="30">
        <v>2018</v>
      </c>
      <c r="I1448" s="30">
        <v>14</v>
      </c>
      <c r="J1448" s="18">
        <v>1</v>
      </c>
    </row>
    <row r="1449" spans="1:10" ht="15" customHeight="1" x14ac:dyDescent="0.25">
      <c r="E1449" s="32" t="s">
        <v>336</v>
      </c>
      <c r="F1449" s="64" t="s">
        <v>273</v>
      </c>
      <c r="G1449" s="54">
        <v>29</v>
      </c>
      <c r="H1449" s="30">
        <v>2018</v>
      </c>
      <c r="I1449" s="30">
        <v>14</v>
      </c>
      <c r="J1449" s="18">
        <v>1</v>
      </c>
    </row>
    <row r="1450" spans="1:10" ht="15" customHeight="1" x14ac:dyDescent="0.25">
      <c r="E1450" s="32" t="s">
        <v>368</v>
      </c>
      <c r="F1450" s="64" t="s">
        <v>270</v>
      </c>
      <c r="G1450" s="54">
        <v>30</v>
      </c>
      <c r="H1450" s="30">
        <v>2018</v>
      </c>
      <c r="I1450" s="30">
        <v>14</v>
      </c>
      <c r="J1450" s="18">
        <v>1</v>
      </c>
    </row>
    <row r="1451" spans="1:10" ht="15" customHeight="1" x14ac:dyDescent="0.25">
      <c r="E1451" s="32" t="s">
        <v>369</v>
      </c>
      <c r="F1451" s="64" t="s">
        <v>273</v>
      </c>
      <c r="G1451" s="54">
        <v>31</v>
      </c>
      <c r="H1451" s="30">
        <v>2018</v>
      </c>
      <c r="I1451" s="30">
        <v>14</v>
      </c>
      <c r="J1451" s="18">
        <v>1</v>
      </c>
    </row>
    <row r="1452" spans="1:10" ht="15" customHeight="1" thickBot="1" x14ac:dyDescent="0.3">
      <c r="E1452" s="56" t="s">
        <v>370</v>
      </c>
      <c r="F1452" s="66" t="s">
        <v>270</v>
      </c>
      <c r="G1452" s="120">
        <v>32</v>
      </c>
      <c r="H1452" s="57">
        <v>2018</v>
      </c>
      <c r="I1452" s="57">
        <v>14</v>
      </c>
      <c r="J1452" s="58">
        <v>1</v>
      </c>
    </row>
    <row r="1453" spans="1:10" ht="15" customHeight="1" thickTop="1" thickBot="1" x14ac:dyDescent="0.3">
      <c r="A1453" s="3" t="s">
        <v>371</v>
      </c>
      <c r="C1453" s="8" t="s">
        <v>8</v>
      </c>
      <c r="E1453" s="301" t="s">
        <v>222</v>
      </c>
      <c r="F1453" s="70" t="s">
        <v>276</v>
      </c>
      <c r="G1453" s="121">
        <v>1</v>
      </c>
      <c r="H1453" s="41">
        <v>2019</v>
      </c>
      <c r="I1453" s="41">
        <v>8</v>
      </c>
      <c r="J1453" s="42">
        <v>16</v>
      </c>
    </row>
    <row r="1454" spans="1:10" ht="15" customHeight="1" thickTop="1" x14ac:dyDescent="0.25">
      <c r="E1454" s="302" t="s">
        <v>133</v>
      </c>
      <c r="F1454" s="69" t="s">
        <v>270</v>
      </c>
      <c r="G1454" s="122">
        <v>2</v>
      </c>
      <c r="H1454" s="30">
        <v>2019</v>
      </c>
      <c r="I1454" s="30">
        <v>8</v>
      </c>
      <c r="J1454" s="18">
        <v>8</v>
      </c>
    </row>
    <row r="1455" spans="1:10" ht="15" customHeight="1" x14ac:dyDescent="0.25">
      <c r="E1455" s="303" t="s">
        <v>263</v>
      </c>
      <c r="F1455" s="69" t="s">
        <v>342</v>
      </c>
      <c r="G1455" s="122">
        <v>3</v>
      </c>
      <c r="H1455" s="30">
        <v>2019</v>
      </c>
      <c r="I1455" s="30">
        <v>8</v>
      </c>
      <c r="J1455" s="18">
        <v>4</v>
      </c>
    </row>
    <row r="1456" spans="1:10" ht="15" customHeight="1" x14ac:dyDescent="0.25">
      <c r="E1456" s="303" t="s">
        <v>301</v>
      </c>
      <c r="F1456" s="69" t="s">
        <v>297</v>
      </c>
      <c r="G1456" s="122">
        <v>4</v>
      </c>
      <c r="H1456" s="30">
        <v>2019</v>
      </c>
      <c r="I1456" s="30">
        <v>8</v>
      </c>
      <c r="J1456" s="18">
        <v>4</v>
      </c>
    </row>
    <row r="1457" spans="5:10" ht="15" customHeight="1" x14ac:dyDescent="0.25">
      <c r="E1457" s="32" t="s">
        <v>71</v>
      </c>
      <c r="F1457" s="69" t="s">
        <v>357</v>
      </c>
      <c r="G1457" s="122">
        <v>5</v>
      </c>
      <c r="H1457" s="30">
        <v>2019</v>
      </c>
      <c r="I1457" s="30">
        <v>8</v>
      </c>
      <c r="J1457" s="18">
        <v>2</v>
      </c>
    </row>
    <row r="1458" spans="5:10" ht="15" customHeight="1" x14ac:dyDescent="0.25">
      <c r="E1458" s="32" t="s">
        <v>219</v>
      </c>
      <c r="F1458" s="69" t="s">
        <v>132</v>
      </c>
      <c r="G1458" s="122">
        <v>6</v>
      </c>
      <c r="H1458" s="30">
        <v>2019</v>
      </c>
      <c r="I1458" s="30">
        <v>8</v>
      </c>
      <c r="J1458" s="18">
        <v>2</v>
      </c>
    </row>
    <row r="1459" spans="5:10" ht="15" customHeight="1" x14ac:dyDescent="0.25">
      <c r="E1459" s="32" t="s">
        <v>372</v>
      </c>
      <c r="F1459" s="69" t="s">
        <v>270</v>
      </c>
      <c r="G1459" s="122">
        <v>7</v>
      </c>
      <c r="H1459" s="30">
        <v>2019</v>
      </c>
      <c r="I1459" s="30">
        <v>8</v>
      </c>
      <c r="J1459" s="18">
        <v>2</v>
      </c>
    </row>
    <row r="1460" spans="5:10" ht="15" customHeight="1" x14ac:dyDescent="0.25">
      <c r="E1460" s="32" t="s">
        <v>365</v>
      </c>
      <c r="F1460" s="69" t="s">
        <v>299</v>
      </c>
      <c r="G1460" s="122">
        <v>8</v>
      </c>
      <c r="H1460" s="30">
        <v>2019</v>
      </c>
      <c r="I1460" s="30">
        <v>8</v>
      </c>
      <c r="J1460" s="18">
        <v>2</v>
      </c>
    </row>
    <row r="1461" spans="5:10" ht="15" customHeight="1" x14ac:dyDescent="0.25">
      <c r="E1461" s="32" t="s">
        <v>120</v>
      </c>
      <c r="F1461" s="69" t="s">
        <v>270</v>
      </c>
      <c r="G1461" s="122">
        <v>9</v>
      </c>
      <c r="H1461" s="30">
        <v>2019</v>
      </c>
      <c r="I1461" s="30">
        <v>8</v>
      </c>
      <c r="J1461" s="18">
        <v>1</v>
      </c>
    </row>
    <row r="1462" spans="5:10" ht="15" customHeight="1" x14ac:dyDescent="0.25">
      <c r="E1462" s="32" t="s">
        <v>300</v>
      </c>
      <c r="F1462" s="69" t="s">
        <v>342</v>
      </c>
      <c r="G1462" s="122">
        <v>10</v>
      </c>
      <c r="H1462" s="30">
        <v>2019</v>
      </c>
      <c r="I1462" s="30">
        <v>8</v>
      </c>
      <c r="J1462" s="18">
        <v>1</v>
      </c>
    </row>
    <row r="1463" spans="5:10" ht="15" customHeight="1" x14ac:dyDescent="0.25">
      <c r="E1463" s="32" t="s">
        <v>262</v>
      </c>
      <c r="F1463" s="69" t="s">
        <v>132</v>
      </c>
      <c r="G1463" s="122">
        <v>11</v>
      </c>
      <c r="H1463" s="30">
        <v>2019</v>
      </c>
      <c r="I1463" s="30">
        <v>8</v>
      </c>
      <c r="J1463" s="18">
        <v>1</v>
      </c>
    </row>
    <row r="1464" spans="5:10" ht="15" customHeight="1" x14ac:dyDescent="0.25">
      <c r="E1464" s="32" t="s">
        <v>183</v>
      </c>
      <c r="F1464" s="69" t="s">
        <v>270</v>
      </c>
      <c r="G1464" s="122">
        <v>12</v>
      </c>
      <c r="H1464" s="30">
        <v>2019</v>
      </c>
      <c r="I1464" s="30">
        <v>8</v>
      </c>
      <c r="J1464" s="18">
        <v>1</v>
      </c>
    </row>
    <row r="1465" spans="5:10" ht="15" customHeight="1" x14ac:dyDescent="0.25">
      <c r="E1465" s="32" t="s">
        <v>193</v>
      </c>
      <c r="F1465" s="69" t="s">
        <v>270</v>
      </c>
      <c r="G1465" s="122">
        <v>13</v>
      </c>
      <c r="H1465" s="30">
        <v>2019</v>
      </c>
      <c r="I1465" s="30">
        <v>8</v>
      </c>
      <c r="J1465" s="18">
        <v>1</v>
      </c>
    </row>
    <row r="1466" spans="5:10" ht="15" customHeight="1" x14ac:dyDescent="0.25">
      <c r="E1466" s="32" t="s">
        <v>292</v>
      </c>
      <c r="F1466" s="69" t="s">
        <v>293</v>
      </c>
      <c r="G1466" s="122">
        <v>14</v>
      </c>
      <c r="H1466" s="30">
        <v>2019</v>
      </c>
      <c r="I1466" s="30">
        <v>8</v>
      </c>
      <c r="J1466" s="18">
        <v>1</v>
      </c>
    </row>
    <row r="1467" spans="5:10" ht="15" customHeight="1" x14ac:dyDescent="0.25">
      <c r="E1467" s="32" t="s">
        <v>298</v>
      </c>
      <c r="F1467" s="69" t="s">
        <v>270</v>
      </c>
      <c r="G1467" s="122">
        <v>15</v>
      </c>
      <c r="H1467" s="30">
        <v>2019</v>
      </c>
      <c r="I1467" s="30">
        <v>8</v>
      </c>
      <c r="J1467" s="18">
        <v>1</v>
      </c>
    </row>
    <row r="1468" spans="5:10" ht="15" customHeight="1" x14ac:dyDescent="0.25">
      <c r="E1468" s="32" t="s">
        <v>323</v>
      </c>
      <c r="F1468" s="69" t="s">
        <v>132</v>
      </c>
      <c r="G1468" s="122">
        <v>16</v>
      </c>
      <c r="H1468" s="30">
        <v>2019</v>
      </c>
      <c r="I1468" s="30">
        <v>8</v>
      </c>
      <c r="J1468" s="18">
        <v>1</v>
      </c>
    </row>
    <row r="1469" spans="5:10" ht="15" customHeight="1" x14ac:dyDescent="0.25">
      <c r="E1469" s="32" t="s">
        <v>170</v>
      </c>
      <c r="F1469" s="69" t="s">
        <v>342</v>
      </c>
      <c r="G1469" s="122">
        <v>17</v>
      </c>
      <c r="H1469" s="30">
        <v>2019</v>
      </c>
      <c r="I1469" s="30">
        <v>8</v>
      </c>
      <c r="J1469" s="18">
        <v>1</v>
      </c>
    </row>
    <row r="1470" spans="5:10" ht="15" customHeight="1" x14ac:dyDescent="0.25">
      <c r="E1470" s="32" t="s">
        <v>215</v>
      </c>
      <c r="F1470" s="69" t="s">
        <v>276</v>
      </c>
      <c r="G1470" s="122">
        <v>18</v>
      </c>
      <c r="H1470" s="30">
        <v>2019</v>
      </c>
      <c r="I1470" s="30">
        <v>8</v>
      </c>
      <c r="J1470" s="18">
        <v>1</v>
      </c>
    </row>
    <row r="1471" spans="5:10" ht="15" customHeight="1" x14ac:dyDescent="0.25">
      <c r="E1471" s="32" t="s">
        <v>364</v>
      </c>
      <c r="F1471" s="69" t="s">
        <v>343</v>
      </c>
      <c r="G1471" s="122">
        <v>19</v>
      </c>
      <c r="H1471" s="30">
        <v>2019</v>
      </c>
      <c r="I1471" s="30">
        <v>8</v>
      </c>
      <c r="J1471" s="18">
        <v>1</v>
      </c>
    </row>
    <row r="1472" spans="5:10" ht="15" customHeight="1" x14ac:dyDescent="0.25">
      <c r="E1472" s="32" t="s">
        <v>322</v>
      </c>
      <c r="F1472" s="69" t="s">
        <v>270</v>
      </c>
      <c r="G1472" s="122">
        <v>20</v>
      </c>
      <c r="H1472" s="30">
        <v>2019</v>
      </c>
      <c r="I1472" s="30">
        <v>8</v>
      </c>
      <c r="J1472" s="18">
        <v>1</v>
      </c>
    </row>
    <row r="1473" spans="1:10" ht="15" customHeight="1" x14ac:dyDescent="0.25">
      <c r="E1473" s="32" t="s">
        <v>327</v>
      </c>
      <c r="F1473" s="69" t="s">
        <v>357</v>
      </c>
      <c r="G1473" s="122">
        <v>21</v>
      </c>
      <c r="H1473" s="30">
        <v>2019</v>
      </c>
      <c r="I1473" s="30">
        <v>8</v>
      </c>
      <c r="J1473" s="18">
        <v>1</v>
      </c>
    </row>
    <row r="1474" spans="1:10" ht="15" customHeight="1" x14ac:dyDescent="0.25">
      <c r="E1474" s="32" t="s">
        <v>303</v>
      </c>
      <c r="F1474" s="69" t="s">
        <v>297</v>
      </c>
      <c r="G1474" s="122">
        <v>22</v>
      </c>
      <c r="H1474" s="30">
        <v>2019</v>
      </c>
      <c r="I1474" s="30">
        <v>8</v>
      </c>
      <c r="J1474" s="18">
        <v>1</v>
      </c>
    </row>
    <row r="1475" spans="1:10" ht="15" customHeight="1" x14ac:dyDescent="0.25">
      <c r="E1475" s="32" t="s">
        <v>258</v>
      </c>
      <c r="F1475" s="69" t="s">
        <v>270</v>
      </c>
      <c r="G1475" s="122">
        <v>23</v>
      </c>
      <c r="H1475" s="30">
        <v>2019</v>
      </c>
      <c r="I1475" s="30">
        <v>8</v>
      </c>
      <c r="J1475" s="18">
        <v>1</v>
      </c>
    </row>
    <row r="1476" spans="1:10" ht="15" customHeight="1" x14ac:dyDescent="0.25">
      <c r="E1476" s="32" t="s">
        <v>306</v>
      </c>
      <c r="F1476" s="69" t="s">
        <v>270</v>
      </c>
      <c r="G1476" s="122">
        <v>24</v>
      </c>
      <c r="H1476" s="30">
        <v>2019</v>
      </c>
      <c r="I1476" s="30">
        <v>8</v>
      </c>
      <c r="J1476" s="18">
        <v>1</v>
      </c>
    </row>
    <row r="1477" spans="1:10" ht="15" customHeight="1" x14ac:dyDescent="0.25">
      <c r="E1477" s="32" t="s">
        <v>221</v>
      </c>
      <c r="F1477" s="69" t="s">
        <v>276</v>
      </c>
      <c r="G1477" s="122">
        <v>25</v>
      </c>
      <c r="H1477" s="30">
        <v>2019</v>
      </c>
      <c r="I1477" s="30">
        <v>8</v>
      </c>
      <c r="J1477" s="18">
        <v>1</v>
      </c>
    </row>
    <row r="1478" spans="1:10" ht="15" customHeight="1" x14ac:dyDescent="0.25">
      <c r="E1478" s="32" t="s">
        <v>355</v>
      </c>
      <c r="F1478" s="69" t="s">
        <v>276</v>
      </c>
      <c r="G1478" s="122">
        <v>26</v>
      </c>
      <c r="H1478" s="30">
        <v>2019</v>
      </c>
      <c r="I1478" s="30">
        <v>8</v>
      </c>
      <c r="J1478" s="18">
        <v>1</v>
      </c>
    </row>
    <row r="1479" spans="1:10" ht="15" customHeight="1" x14ac:dyDescent="0.25">
      <c r="E1479" s="32" t="s">
        <v>186</v>
      </c>
      <c r="F1479" s="69" t="s">
        <v>299</v>
      </c>
      <c r="G1479" s="122">
        <v>27</v>
      </c>
      <c r="H1479" s="30">
        <v>2019</v>
      </c>
      <c r="I1479" s="30">
        <v>8</v>
      </c>
      <c r="J1479" s="18">
        <v>1</v>
      </c>
    </row>
    <row r="1480" spans="1:10" ht="15" customHeight="1" x14ac:dyDescent="0.25">
      <c r="E1480" s="32" t="s">
        <v>344</v>
      </c>
      <c r="F1480" s="69" t="s">
        <v>132</v>
      </c>
      <c r="G1480" s="122">
        <v>28</v>
      </c>
      <c r="H1480" s="30">
        <v>2019</v>
      </c>
      <c r="I1480" s="30">
        <v>8</v>
      </c>
      <c r="J1480" s="18">
        <v>1</v>
      </c>
    </row>
    <row r="1481" spans="1:10" ht="15" customHeight="1" x14ac:dyDescent="0.25">
      <c r="E1481" s="32" t="s">
        <v>139</v>
      </c>
      <c r="F1481" s="69" t="s">
        <v>357</v>
      </c>
      <c r="G1481" s="122">
        <v>29</v>
      </c>
      <c r="H1481" s="30">
        <v>2019</v>
      </c>
      <c r="I1481" s="30">
        <v>8</v>
      </c>
      <c r="J1481" s="18">
        <v>1</v>
      </c>
    </row>
    <row r="1482" spans="1:10" ht="15" customHeight="1" x14ac:dyDescent="0.25">
      <c r="E1482" s="32" t="s">
        <v>368</v>
      </c>
      <c r="F1482" s="69" t="s">
        <v>270</v>
      </c>
      <c r="G1482" s="122">
        <v>30</v>
      </c>
      <c r="H1482" s="30">
        <v>2019</v>
      </c>
      <c r="I1482" s="30">
        <v>8</v>
      </c>
      <c r="J1482" s="18">
        <v>1</v>
      </c>
    </row>
    <row r="1483" spans="1:10" ht="15" customHeight="1" thickBot="1" x14ac:dyDescent="0.3">
      <c r="E1483" s="56" t="s">
        <v>338</v>
      </c>
      <c r="F1483" s="27" t="s">
        <v>347</v>
      </c>
      <c r="G1483" s="122">
        <v>31</v>
      </c>
      <c r="H1483" s="57">
        <v>2019</v>
      </c>
      <c r="I1483" s="57">
        <v>8</v>
      </c>
      <c r="J1483" s="58">
        <v>1</v>
      </c>
    </row>
    <row r="1484" spans="1:10" ht="15" customHeight="1" thickTop="1" thickBot="1" x14ac:dyDescent="0.3">
      <c r="A1484" s="3" t="s">
        <v>371</v>
      </c>
      <c r="C1484" s="8" t="s">
        <v>34</v>
      </c>
      <c r="E1484" s="301" t="s">
        <v>133</v>
      </c>
      <c r="F1484" s="70" t="s">
        <v>270</v>
      </c>
      <c r="G1484" s="53">
        <v>1</v>
      </c>
      <c r="H1484" s="41">
        <v>2019</v>
      </c>
      <c r="I1484" s="41">
        <v>9</v>
      </c>
      <c r="J1484" s="42">
        <v>16</v>
      </c>
    </row>
    <row r="1485" spans="1:10" ht="15" customHeight="1" thickTop="1" x14ac:dyDescent="0.25">
      <c r="E1485" s="302" t="s">
        <v>222</v>
      </c>
      <c r="F1485" s="69" t="s">
        <v>276</v>
      </c>
      <c r="G1485" s="54">
        <v>2</v>
      </c>
      <c r="H1485" s="30">
        <v>2019</v>
      </c>
      <c r="I1485" s="30">
        <v>9</v>
      </c>
      <c r="J1485" s="18">
        <v>8</v>
      </c>
    </row>
    <row r="1486" spans="1:10" ht="15" customHeight="1" x14ac:dyDescent="0.25">
      <c r="E1486" s="303" t="s">
        <v>170</v>
      </c>
      <c r="F1486" s="69" t="s">
        <v>342</v>
      </c>
      <c r="G1486" s="54">
        <v>3</v>
      </c>
      <c r="H1486" s="30">
        <v>2019</v>
      </c>
      <c r="I1486" s="30">
        <v>9</v>
      </c>
      <c r="J1486" s="18">
        <v>4</v>
      </c>
    </row>
    <row r="1487" spans="1:10" ht="15" customHeight="1" x14ac:dyDescent="0.25">
      <c r="E1487" s="303" t="s">
        <v>71</v>
      </c>
      <c r="F1487" s="69" t="s">
        <v>357</v>
      </c>
      <c r="G1487" s="54">
        <v>4</v>
      </c>
      <c r="H1487" s="30">
        <v>2019</v>
      </c>
      <c r="I1487" s="30">
        <v>9</v>
      </c>
      <c r="J1487" s="18">
        <v>4</v>
      </c>
    </row>
    <row r="1488" spans="1:10" ht="15" customHeight="1" x14ac:dyDescent="0.25">
      <c r="E1488" s="71" t="s">
        <v>120</v>
      </c>
      <c r="F1488" s="69" t="s">
        <v>270</v>
      </c>
      <c r="G1488" s="54">
        <v>5</v>
      </c>
      <c r="H1488" s="30">
        <v>2019</v>
      </c>
      <c r="I1488" s="30">
        <v>9</v>
      </c>
      <c r="J1488" s="18">
        <v>2</v>
      </c>
    </row>
    <row r="1489" spans="5:10" ht="15" customHeight="1" x14ac:dyDescent="0.25">
      <c r="E1489" s="71" t="s">
        <v>183</v>
      </c>
      <c r="F1489" s="69" t="s">
        <v>270</v>
      </c>
      <c r="G1489" s="54">
        <v>6</v>
      </c>
      <c r="H1489" s="30">
        <v>2019</v>
      </c>
      <c r="I1489" s="30">
        <v>9</v>
      </c>
      <c r="J1489" s="18">
        <v>2</v>
      </c>
    </row>
    <row r="1490" spans="5:10" ht="15" customHeight="1" x14ac:dyDescent="0.25">
      <c r="E1490" s="71" t="s">
        <v>369</v>
      </c>
      <c r="F1490" s="69" t="s">
        <v>273</v>
      </c>
      <c r="G1490" s="54">
        <v>7</v>
      </c>
      <c r="H1490" s="30">
        <v>2019</v>
      </c>
      <c r="I1490" s="30">
        <v>9</v>
      </c>
      <c r="J1490" s="18">
        <v>2</v>
      </c>
    </row>
    <row r="1491" spans="5:10" ht="15" customHeight="1" x14ac:dyDescent="0.25">
      <c r="E1491" s="71" t="s">
        <v>300</v>
      </c>
      <c r="F1491" s="69" t="s">
        <v>342</v>
      </c>
      <c r="G1491" s="54">
        <v>8</v>
      </c>
      <c r="H1491" s="30">
        <v>2019</v>
      </c>
      <c r="I1491" s="30">
        <v>9</v>
      </c>
      <c r="J1491" s="18">
        <v>2</v>
      </c>
    </row>
    <row r="1492" spans="5:10" ht="15" customHeight="1" x14ac:dyDescent="0.25">
      <c r="E1492" s="71" t="s">
        <v>263</v>
      </c>
      <c r="F1492" s="69" t="s">
        <v>342</v>
      </c>
      <c r="G1492" s="54">
        <v>9</v>
      </c>
      <c r="H1492" s="30">
        <v>2019</v>
      </c>
      <c r="I1492" s="30">
        <v>9</v>
      </c>
      <c r="J1492" s="18">
        <v>1</v>
      </c>
    </row>
    <row r="1493" spans="5:10" ht="15" customHeight="1" x14ac:dyDescent="0.25">
      <c r="E1493" s="71" t="s">
        <v>219</v>
      </c>
      <c r="F1493" s="69" t="s">
        <v>132</v>
      </c>
      <c r="G1493" s="54">
        <v>10</v>
      </c>
      <c r="H1493" s="30">
        <v>2019</v>
      </c>
      <c r="I1493" s="30">
        <v>9</v>
      </c>
      <c r="J1493" s="18">
        <v>1</v>
      </c>
    </row>
    <row r="1494" spans="5:10" ht="15" customHeight="1" x14ac:dyDescent="0.25">
      <c r="E1494" s="71" t="s">
        <v>346</v>
      </c>
      <c r="F1494" s="69" t="s">
        <v>342</v>
      </c>
      <c r="G1494" s="54">
        <v>11</v>
      </c>
      <c r="H1494" s="30">
        <v>2019</v>
      </c>
      <c r="I1494" s="30">
        <v>9</v>
      </c>
      <c r="J1494" s="18">
        <v>1</v>
      </c>
    </row>
    <row r="1495" spans="5:10" ht="15" customHeight="1" x14ac:dyDescent="0.25">
      <c r="E1495" s="71" t="s">
        <v>365</v>
      </c>
      <c r="F1495" s="69" t="s">
        <v>299</v>
      </c>
      <c r="G1495" s="54">
        <v>12</v>
      </c>
      <c r="H1495" s="30">
        <v>2019</v>
      </c>
      <c r="I1495" s="30">
        <v>9</v>
      </c>
      <c r="J1495" s="18">
        <v>1</v>
      </c>
    </row>
    <row r="1496" spans="5:10" ht="15" customHeight="1" x14ac:dyDescent="0.25">
      <c r="E1496" s="71" t="s">
        <v>372</v>
      </c>
      <c r="F1496" s="69" t="s">
        <v>270</v>
      </c>
      <c r="G1496" s="54">
        <v>13</v>
      </c>
      <c r="H1496" s="30">
        <v>2019</v>
      </c>
      <c r="I1496" s="30">
        <v>9</v>
      </c>
      <c r="J1496" s="18">
        <v>1</v>
      </c>
    </row>
    <row r="1497" spans="5:10" ht="15" customHeight="1" x14ac:dyDescent="0.25">
      <c r="E1497" s="71" t="s">
        <v>292</v>
      </c>
      <c r="F1497" s="69" t="s">
        <v>293</v>
      </c>
      <c r="G1497" s="54">
        <v>14</v>
      </c>
      <c r="H1497" s="30">
        <v>2019</v>
      </c>
      <c r="I1497" s="30">
        <v>9</v>
      </c>
      <c r="J1497" s="18">
        <v>1</v>
      </c>
    </row>
    <row r="1498" spans="5:10" ht="15" customHeight="1" x14ac:dyDescent="0.25">
      <c r="E1498" s="71" t="s">
        <v>193</v>
      </c>
      <c r="F1498" s="69" t="s">
        <v>270</v>
      </c>
      <c r="G1498" s="54">
        <v>15</v>
      </c>
      <c r="H1498" s="30">
        <v>2019</v>
      </c>
      <c r="I1498" s="30">
        <v>9</v>
      </c>
      <c r="J1498" s="18">
        <v>1</v>
      </c>
    </row>
    <row r="1499" spans="5:10" ht="15" customHeight="1" x14ac:dyDescent="0.25">
      <c r="E1499" s="71" t="s">
        <v>142</v>
      </c>
      <c r="F1499" s="69" t="s">
        <v>342</v>
      </c>
      <c r="G1499" s="54">
        <v>16</v>
      </c>
      <c r="H1499" s="30">
        <v>2019</v>
      </c>
      <c r="I1499" s="30">
        <v>9</v>
      </c>
      <c r="J1499" s="18">
        <v>1</v>
      </c>
    </row>
    <row r="1500" spans="5:10" ht="15" customHeight="1" x14ac:dyDescent="0.25">
      <c r="E1500" s="71" t="s">
        <v>258</v>
      </c>
      <c r="F1500" s="69" t="s">
        <v>270</v>
      </c>
      <c r="G1500" s="54">
        <v>17</v>
      </c>
      <c r="H1500" s="30">
        <v>2019</v>
      </c>
      <c r="I1500" s="30">
        <v>9</v>
      </c>
      <c r="J1500" s="18">
        <v>1</v>
      </c>
    </row>
    <row r="1501" spans="5:10" ht="15" customHeight="1" x14ac:dyDescent="0.25">
      <c r="E1501" s="71" t="s">
        <v>318</v>
      </c>
      <c r="F1501" s="69" t="s">
        <v>273</v>
      </c>
      <c r="G1501" s="54">
        <v>18</v>
      </c>
      <c r="H1501" s="30">
        <v>2019</v>
      </c>
      <c r="I1501" s="30">
        <v>9</v>
      </c>
      <c r="J1501" s="18">
        <v>1</v>
      </c>
    </row>
    <row r="1502" spans="5:10" ht="15" customHeight="1" x14ac:dyDescent="0.25">
      <c r="E1502" s="71" t="s">
        <v>99</v>
      </c>
      <c r="F1502" s="69" t="s">
        <v>132</v>
      </c>
      <c r="G1502" s="54">
        <v>19</v>
      </c>
      <c r="H1502" s="30">
        <v>2019</v>
      </c>
      <c r="I1502" s="30">
        <v>9</v>
      </c>
      <c r="J1502" s="18">
        <v>1</v>
      </c>
    </row>
    <row r="1503" spans="5:10" ht="15" customHeight="1" x14ac:dyDescent="0.25">
      <c r="E1503" s="71" t="s">
        <v>344</v>
      </c>
      <c r="F1503" s="69" t="s">
        <v>132</v>
      </c>
      <c r="G1503" s="54">
        <v>20</v>
      </c>
      <c r="H1503" s="30">
        <v>2019</v>
      </c>
      <c r="I1503" s="30">
        <v>9</v>
      </c>
      <c r="J1503" s="18">
        <v>1</v>
      </c>
    </row>
    <row r="1504" spans="5:10" ht="15" customHeight="1" x14ac:dyDescent="0.25">
      <c r="E1504" s="71" t="s">
        <v>215</v>
      </c>
      <c r="F1504" s="69" t="s">
        <v>276</v>
      </c>
      <c r="G1504" s="54">
        <v>21</v>
      </c>
      <c r="H1504" s="30">
        <v>2019</v>
      </c>
      <c r="I1504" s="30">
        <v>9</v>
      </c>
      <c r="J1504" s="18">
        <v>1</v>
      </c>
    </row>
    <row r="1505" spans="1:10" ht="15" customHeight="1" x14ac:dyDescent="0.25">
      <c r="E1505" s="71" t="s">
        <v>294</v>
      </c>
      <c r="F1505" s="69" t="s">
        <v>132</v>
      </c>
      <c r="G1505" s="54">
        <v>22</v>
      </c>
      <c r="H1505" s="30">
        <v>2019</v>
      </c>
      <c r="I1505" s="30">
        <v>9</v>
      </c>
      <c r="J1505" s="18">
        <v>1</v>
      </c>
    </row>
    <row r="1506" spans="1:10" ht="15" customHeight="1" x14ac:dyDescent="0.25">
      <c r="E1506" s="71" t="s">
        <v>188</v>
      </c>
      <c r="F1506" s="69" t="s">
        <v>276</v>
      </c>
      <c r="G1506" s="54">
        <v>23</v>
      </c>
      <c r="H1506" s="30">
        <v>2019</v>
      </c>
      <c r="I1506" s="30">
        <v>9</v>
      </c>
      <c r="J1506" s="18">
        <v>1</v>
      </c>
    </row>
    <row r="1507" spans="1:10" ht="15" customHeight="1" x14ac:dyDescent="0.25">
      <c r="E1507" s="71" t="s">
        <v>313</v>
      </c>
      <c r="F1507" s="69" t="s">
        <v>273</v>
      </c>
      <c r="G1507" s="54">
        <v>24</v>
      </c>
      <c r="H1507" s="30">
        <v>2019</v>
      </c>
      <c r="I1507" s="30">
        <v>9</v>
      </c>
      <c r="J1507" s="18">
        <v>1</v>
      </c>
    </row>
    <row r="1508" spans="1:10" ht="15" customHeight="1" x14ac:dyDescent="0.25">
      <c r="E1508" s="71" t="s">
        <v>262</v>
      </c>
      <c r="F1508" s="69" t="s">
        <v>132</v>
      </c>
      <c r="G1508" s="54">
        <v>25</v>
      </c>
      <c r="H1508" s="30">
        <v>2019</v>
      </c>
      <c r="I1508" s="30">
        <v>9</v>
      </c>
      <c r="J1508" s="18">
        <v>1</v>
      </c>
    </row>
    <row r="1509" spans="1:10" ht="15" customHeight="1" x14ac:dyDescent="0.25">
      <c r="E1509" s="71" t="s">
        <v>306</v>
      </c>
      <c r="F1509" s="69" t="s">
        <v>270</v>
      </c>
      <c r="G1509" s="54">
        <v>26</v>
      </c>
      <c r="H1509" s="30">
        <v>2019</v>
      </c>
      <c r="I1509" s="30">
        <v>9</v>
      </c>
      <c r="J1509" s="18">
        <v>1</v>
      </c>
    </row>
    <row r="1510" spans="1:10" ht="15" customHeight="1" x14ac:dyDescent="0.25">
      <c r="E1510" s="71" t="s">
        <v>336</v>
      </c>
      <c r="F1510" s="69" t="s">
        <v>273</v>
      </c>
      <c r="G1510" s="54">
        <v>27</v>
      </c>
      <c r="H1510" s="30">
        <v>2019</v>
      </c>
      <c r="I1510" s="30">
        <v>9</v>
      </c>
      <c r="J1510" s="18">
        <v>1</v>
      </c>
    </row>
    <row r="1511" spans="1:10" ht="15" customHeight="1" x14ac:dyDescent="0.25">
      <c r="E1511" s="71" t="s">
        <v>301</v>
      </c>
      <c r="F1511" s="69" t="s">
        <v>297</v>
      </c>
      <c r="G1511" s="54">
        <v>28</v>
      </c>
      <c r="H1511" s="30">
        <v>2019</v>
      </c>
      <c r="I1511" s="30">
        <v>9</v>
      </c>
      <c r="J1511" s="18">
        <v>1</v>
      </c>
    </row>
    <row r="1512" spans="1:10" ht="15" customHeight="1" x14ac:dyDescent="0.25">
      <c r="E1512" s="71" t="s">
        <v>291</v>
      </c>
      <c r="F1512" s="69" t="s">
        <v>273</v>
      </c>
      <c r="G1512" s="54">
        <v>29</v>
      </c>
      <c r="H1512" s="30">
        <v>2019</v>
      </c>
      <c r="I1512" s="30">
        <v>9</v>
      </c>
      <c r="J1512" s="18">
        <v>1</v>
      </c>
    </row>
    <row r="1513" spans="1:10" ht="15" customHeight="1" x14ac:dyDescent="0.25">
      <c r="E1513" s="71" t="s">
        <v>373</v>
      </c>
      <c r="F1513" s="69" t="s">
        <v>273</v>
      </c>
      <c r="G1513" s="54">
        <v>30</v>
      </c>
      <c r="H1513" s="30">
        <v>2019</v>
      </c>
      <c r="I1513" s="30">
        <v>9</v>
      </c>
      <c r="J1513" s="18">
        <v>1</v>
      </c>
    </row>
    <row r="1514" spans="1:10" ht="15" customHeight="1" x14ac:dyDescent="0.25">
      <c r="E1514" s="71" t="s">
        <v>329</v>
      </c>
      <c r="F1514" s="69" t="s">
        <v>326</v>
      </c>
      <c r="G1514" s="54">
        <v>31</v>
      </c>
      <c r="H1514" s="30">
        <v>2019</v>
      </c>
      <c r="I1514" s="30">
        <v>9</v>
      </c>
      <c r="J1514" s="18">
        <v>1</v>
      </c>
    </row>
    <row r="1515" spans="1:10" ht="15" customHeight="1" thickBot="1" x14ac:dyDescent="0.3">
      <c r="E1515" s="28" t="s">
        <v>277</v>
      </c>
      <c r="F1515" s="27" t="s">
        <v>273</v>
      </c>
      <c r="G1515" s="120">
        <v>32</v>
      </c>
      <c r="H1515" s="57">
        <v>2019</v>
      </c>
      <c r="I1515" s="57">
        <v>9</v>
      </c>
      <c r="J1515" s="58">
        <v>1</v>
      </c>
    </row>
    <row r="1516" spans="1:10" ht="15" customHeight="1" thickTop="1" thickBot="1" x14ac:dyDescent="0.3">
      <c r="A1516" s="3" t="s">
        <v>371</v>
      </c>
      <c r="C1516" s="8" t="s">
        <v>216</v>
      </c>
      <c r="E1516" s="301" t="s">
        <v>222</v>
      </c>
      <c r="F1516" s="63" t="s">
        <v>276</v>
      </c>
      <c r="G1516" s="53">
        <v>1</v>
      </c>
      <c r="H1516" s="41">
        <v>2019</v>
      </c>
      <c r="I1516" s="41">
        <v>10</v>
      </c>
      <c r="J1516" s="42">
        <v>16</v>
      </c>
    </row>
    <row r="1517" spans="1:10" ht="15" customHeight="1" thickTop="1" x14ac:dyDescent="0.25">
      <c r="E1517" s="302" t="s">
        <v>346</v>
      </c>
      <c r="F1517" s="64" t="s">
        <v>342</v>
      </c>
      <c r="G1517" s="54">
        <v>2</v>
      </c>
      <c r="H1517" s="30">
        <v>2019</v>
      </c>
      <c r="I1517" s="30">
        <v>10</v>
      </c>
      <c r="J1517" s="18">
        <v>8</v>
      </c>
    </row>
    <row r="1518" spans="1:10" ht="15" customHeight="1" x14ac:dyDescent="0.25">
      <c r="E1518" s="303" t="s">
        <v>120</v>
      </c>
      <c r="F1518" s="64" t="s">
        <v>270</v>
      </c>
      <c r="G1518" s="54">
        <v>3</v>
      </c>
      <c r="H1518" s="30">
        <v>2019</v>
      </c>
      <c r="I1518" s="30">
        <v>10</v>
      </c>
      <c r="J1518" s="18">
        <v>4</v>
      </c>
    </row>
    <row r="1519" spans="1:10" ht="15" customHeight="1" x14ac:dyDescent="0.25">
      <c r="E1519" s="303" t="s">
        <v>365</v>
      </c>
      <c r="F1519" s="64" t="s">
        <v>299</v>
      </c>
      <c r="G1519" s="54">
        <v>4</v>
      </c>
      <c r="H1519" s="30">
        <v>2019</v>
      </c>
      <c r="I1519" s="30">
        <v>10</v>
      </c>
      <c r="J1519" s="18">
        <v>4</v>
      </c>
    </row>
    <row r="1520" spans="1:10" ht="15" customHeight="1" x14ac:dyDescent="0.25">
      <c r="E1520" s="72" t="s">
        <v>215</v>
      </c>
      <c r="F1520" s="64" t="s">
        <v>276</v>
      </c>
      <c r="G1520" s="54">
        <v>5</v>
      </c>
      <c r="H1520" s="30">
        <v>2019</v>
      </c>
      <c r="I1520" s="30">
        <v>10</v>
      </c>
      <c r="J1520" s="18">
        <v>2</v>
      </c>
    </row>
    <row r="1521" spans="5:10" ht="15" customHeight="1" x14ac:dyDescent="0.25">
      <c r="E1521" s="72" t="s">
        <v>298</v>
      </c>
      <c r="F1521" s="64" t="s">
        <v>270</v>
      </c>
      <c r="G1521" s="54">
        <v>6</v>
      </c>
      <c r="H1521" s="30">
        <v>2019</v>
      </c>
      <c r="I1521" s="30">
        <v>10</v>
      </c>
      <c r="J1521" s="18">
        <v>2</v>
      </c>
    </row>
    <row r="1522" spans="5:10" ht="15" customHeight="1" x14ac:dyDescent="0.25">
      <c r="E1522" s="72" t="s">
        <v>219</v>
      </c>
      <c r="F1522" s="64" t="s">
        <v>132</v>
      </c>
      <c r="G1522" s="54">
        <v>7</v>
      </c>
      <c r="H1522" s="30">
        <v>2019</v>
      </c>
      <c r="I1522" s="30">
        <v>10</v>
      </c>
      <c r="J1522" s="18">
        <v>2</v>
      </c>
    </row>
    <row r="1523" spans="5:10" ht="15" customHeight="1" x14ac:dyDescent="0.25">
      <c r="E1523" s="72" t="s">
        <v>301</v>
      </c>
      <c r="F1523" s="64" t="s">
        <v>297</v>
      </c>
      <c r="G1523" s="54">
        <v>8</v>
      </c>
      <c r="H1523" s="30">
        <v>2019</v>
      </c>
      <c r="I1523" s="30">
        <v>10</v>
      </c>
      <c r="J1523" s="18">
        <v>2</v>
      </c>
    </row>
    <row r="1524" spans="5:10" ht="15" customHeight="1" x14ac:dyDescent="0.25">
      <c r="E1524" s="72" t="s">
        <v>218</v>
      </c>
      <c r="F1524" s="64" t="s">
        <v>273</v>
      </c>
      <c r="G1524" s="54">
        <v>9</v>
      </c>
      <c r="H1524" s="30">
        <v>2019</v>
      </c>
      <c r="I1524" s="30">
        <v>10</v>
      </c>
      <c r="J1524" s="18">
        <v>1</v>
      </c>
    </row>
    <row r="1525" spans="5:10" ht="15" customHeight="1" x14ac:dyDescent="0.25">
      <c r="E1525" s="72" t="s">
        <v>183</v>
      </c>
      <c r="F1525" s="64" t="s">
        <v>270</v>
      </c>
      <c r="G1525" s="54">
        <v>10</v>
      </c>
      <c r="H1525" s="30">
        <v>2019</v>
      </c>
      <c r="I1525" s="30">
        <v>10</v>
      </c>
      <c r="J1525" s="18">
        <v>1</v>
      </c>
    </row>
    <row r="1526" spans="5:10" ht="15" customHeight="1" x14ac:dyDescent="0.25">
      <c r="E1526" s="72" t="s">
        <v>133</v>
      </c>
      <c r="F1526" s="64" t="s">
        <v>270</v>
      </c>
      <c r="G1526" s="54">
        <v>11</v>
      </c>
      <c r="H1526" s="30">
        <v>2019</v>
      </c>
      <c r="I1526" s="30">
        <v>10</v>
      </c>
      <c r="J1526" s="18">
        <v>1</v>
      </c>
    </row>
    <row r="1527" spans="5:10" ht="15" customHeight="1" x14ac:dyDescent="0.25">
      <c r="E1527" s="72" t="s">
        <v>300</v>
      </c>
      <c r="F1527" s="64" t="s">
        <v>342</v>
      </c>
      <c r="G1527" s="54">
        <v>12</v>
      </c>
      <c r="H1527" s="30">
        <v>2019</v>
      </c>
      <c r="I1527" s="30">
        <v>10</v>
      </c>
      <c r="J1527" s="18">
        <v>1</v>
      </c>
    </row>
    <row r="1528" spans="5:10" ht="15" customHeight="1" x14ac:dyDescent="0.25">
      <c r="E1528" s="72" t="s">
        <v>369</v>
      </c>
      <c r="F1528" s="64" t="s">
        <v>273</v>
      </c>
      <c r="G1528" s="54">
        <v>13</v>
      </c>
      <c r="H1528" s="30">
        <v>2019</v>
      </c>
      <c r="I1528" s="30">
        <v>10</v>
      </c>
      <c r="J1528" s="18">
        <v>1</v>
      </c>
    </row>
    <row r="1529" spans="5:10" ht="15" customHeight="1" x14ac:dyDescent="0.25">
      <c r="E1529" s="72" t="s">
        <v>360</v>
      </c>
      <c r="F1529" s="64" t="s">
        <v>273</v>
      </c>
      <c r="G1529" s="54">
        <v>14</v>
      </c>
      <c r="H1529" s="30">
        <v>2019</v>
      </c>
      <c r="I1529" s="30">
        <v>10</v>
      </c>
      <c r="J1529" s="18">
        <v>1</v>
      </c>
    </row>
    <row r="1530" spans="5:10" ht="15" customHeight="1" x14ac:dyDescent="0.25">
      <c r="E1530" s="72" t="s">
        <v>258</v>
      </c>
      <c r="F1530" s="64" t="s">
        <v>270</v>
      </c>
      <c r="G1530" s="54">
        <v>15</v>
      </c>
      <c r="H1530" s="30">
        <v>2019</v>
      </c>
      <c r="I1530" s="30">
        <v>10</v>
      </c>
      <c r="J1530" s="18">
        <v>1</v>
      </c>
    </row>
    <row r="1531" spans="5:10" ht="15" customHeight="1" x14ac:dyDescent="0.25">
      <c r="E1531" s="72" t="s">
        <v>372</v>
      </c>
      <c r="F1531" s="64" t="s">
        <v>270</v>
      </c>
      <c r="G1531" s="54">
        <v>16</v>
      </c>
      <c r="H1531" s="30">
        <v>2019</v>
      </c>
      <c r="I1531" s="30">
        <v>10</v>
      </c>
      <c r="J1531" s="18">
        <v>1</v>
      </c>
    </row>
    <row r="1532" spans="5:10" ht="15" customHeight="1" x14ac:dyDescent="0.25">
      <c r="E1532" s="72" t="s">
        <v>292</v>
      </c>
      <c r="F1532" s="64" t="s">
        <v>293</v>
      </c>
      <c r="G1532" s="54">
        <v>17</v>
      </c>
      <c r="H1532" s="30">
        <v>2019</v>
      </c>
      <c r="I1532" s="30">
        <v>10</v>
      </c>
      <c r="J1532" s="18">
        <v>1</v>
      </c>
    </row>
    <row r="1533" spans="5:10" ht="15" customHeight="1" x14ac:dyDescent="0.25">
      <c r="E1533" s="72" t="s">
        <v>193</v>
      </c>
      <c r="F1533" s="64" t="s">
        <v>270</v>
      </c>
      <c r="G1533" s="54">
        <v>18</v>
      </c>
      <c r="H1533" s="30">
        <v>2019</v>
      </c>
      <c r="I1533" s="30">
        <v>10</v>
      </c>
      <c r="J1533" s="18">
        <v>1</v>
      </c>
    </row>
    <row r="1534" spans="5:10" ht="15" customHeight="1" x14ac:dyDescent="0.25">
      <c r="E1534" s="72" t="s">
        <v>188</v>
      </c>
      <c r="F1534" s="64" t="s">
        <v>276</v>
      </c>
      <c r="G1534" s="54">
        <v>19</v>
      </c>
      <c r="H1534" s="30">
        <v>2019</v>
      </c>
      <c r="I1534" s="30">
        <v>10</v>
      </c>
      <c r="J1534" s="18">
        <v>1</v>
      </c>
    </row>
    <row r="1535" spans="5:10" ht="15" customHeight="1" x14ac:dyDescent="0.25">
      <c r="E1535" s="72" t="s">
        <v>262</v>
      </c>
      <c r="F1535" s="64" t="s">
        <v>132</v>
      </c>
      <c r="G1535" s="54">
        <v>20</v>
      </c>
      <c r="H1535" s="30">
        <v>2019</v>
      </c>
      <c r="I1535" s="30">
        <v>10</v>
      </c>
      <c r="J1535" s="18">
        <v>1</v>
      </c>
    </row>
    <row r="1536" spans="5:10" ht="15" customHeight="1" x14ac:dyDescent="0.25">
      <c r="E1536" s="72" t="s">
        <v>374</v>
      </c>
      <c r="F1536" s="64" t="s">
        <v>299</v>
      </c>
      <c r="G1536" s="54">
        <v>21</v>
      </c>
      <c r="H1536" s="30">
        <v>2019</v>
      </c>
      <c r="I1536" s="30">
        <v>10</v>
      </c>
      <c r="J1536" s="18">
        <v>1</v>
      </c>
    </row>
    <row r="1537" spans="1:10" ht="15" customHeight="1" x14ac:dyDescent="0.25">
      <c r="E1537" s="72" t="s">
        <v>170</v>
      </c>
      <c r="F1537" s="64" t="s">
        <v>342</v>
      </c>
      <c r="G1537" s="54">
        <v>22</v>
      </c>
      <c r="H1537" s="30">
        <v>2019</v>
      </c>
      <c r="I1537" s="30">
        <v>10</v>
      </c>
      <c r="J1537" s="18">
        <v>1</v>
      </c>
    </row>
    <row r="1538" spans="1:10" ht="15" customHeight="1" x14ac:dyDescent="0.25">
      <c r="E1538" s="72" t="s">
        <v>263</v>
      </c>
      <c r="F1538" s="64" t="s">
        <v>342</v>
      </c>
      <c r="G1538" s="54">
        <v>23</v>
      </c>
      <c r="H1538" s="30">
        <v>2019</v>
      </c>
      <c r="I1538" s="30">
        <v>10</v>
      </c>
      <c r="J1538" s="18">
        <v>1</v>
      </c>
    </row>
    <row r="1539" spans="1:10" ht="15" customHeight="1" x14ac:dyDescent="0.25">
      <c r="E1539" s="72" t="s">
        <v>313</v>
      </c>
      <c r="F1539" s="64" t="s">
        <v>273</v>
      </c>
      <c r="G1539" s="54">
        <v>24</v>
      </c>
      <c r="H1539" s="30">
        <v>2019</v>
      </c>
      <c r="I1539" s="30">
        <v>10</v>
      </c>
      <c r="J1539" s="18">
        <v>1</v>
      </c>
    </row>
    <row r="1540" spans="1:10" ht="15" customHeight="1" x14ac:dyDescent="0.25">
      <c r="E1540" s="72" t="s">
        <v>277</v>
      </c>
      <c r="F1540" s="64" t="s">
        <v>273</v>
      </c>
      <c r="G1540" s="54">
        <v>25</v>
      </c>
      <c r="H1540" s="30">
        <v>2019</v>
      </c>
      <c r="I1540" s="30">
        <v>10</v>
      </c>
      <c r="J1540" s="18">
        <v>1</v>
      </c>
    </row>
    <row r="1541" spans="1:10" ht="15" customHeight="1" x14ac:dyDescent="0.25">
      <c r="E1541" s="72" t="s">
        <v>322</v>
      </c>
      <c r="F1541" s="64" t="s">
        <v>270</v>
      </c>
      <c r="G1541" s="54">
        <v>26</v>
      </c>
      <c r="H1541" s="30">
        <v>2019</v>
      </c>
      <c r="I1541" s="30">
        <v>10</v>
      </c>
      <c r="J1541" s="18">
        <v>1</v>
      </c>
    </row>
    <row r="1542" spans="1:10" ht="15" customHeight="1" x14ac:dyDescent="0.25">
      <c r="E1542" s="72" t="s">
        <v>318</v>
      </c>
      <c r="F1542" s="64" t="s">
        <v>273</v>
      </c>
      <c r="G1542" s="54">
        <v>27</v>
      </c>
      <c r="H1542" s="30">
        <v>2019</v>
      </c>
      <c r="I1542" s="30">
        <v>10</v>
      </c>
      <c r="J1542" s="18">
        <v>1</v>
      </c>
    </row>
    <row r="1543" spans="1:10" ht="15" customHeight="1" x14ac:dyDescent="0.25">
      <c r="E1543" s="72" t="s">
        <v>375</v>
      </c>
      <c r="F1543" s="64" t="s">
        <v>270</v>
      </c>
      <c r="G1543" s="54">
        <v>28</v>
      </c>
      <c r="H1543" s="30">
        <v>2019</v>
      </c>
      <c r="I1543" s="30">
        <v>10</v>
      </c>
      <c r="J1543" s="18">
        <v>1</v>
      </c>
    </row>
    <row r="1544" spans="1:10" ht="15" customHeight="1" x14ac:dyDescent="0.25">
      <c r="E1544" s="72" t="s">
        <v>350</v>
      </c>
      <c r="F1544" s="64" t="s">
        <v>270</v>
      </c>
      <c r="G1544" s="54">
        <v>29</v>
      </c>
      <c r="H1544" s="30">
        <v>2019</v>
      </c>
      <c r="I1544" s="30">
        <v>10</v>
      </c>
      <c r="J1544" s="18">
        <v>1</v>
      </c>
    </row>
    <row r="1545" spans="1:10" ht="15" customHeight="1" x14ac:dyDescent="0.25">
      <c r="E1545" s="72" t="s">
        <v>376</v>
      </c>
      <c r="F1545" s="64" t="s">
        <v>270</v>
      </c>
      <c r="G1545" s="54">
        <v>30</v>
      </c>
      <c r="H1545" s="30">
        <v>2019</v>
      </c>
      <c r="I1545" s="30">
        <v>10</v>
      </c>
      <c r="J1545" s="18">
        <v>1</v>
      </c>
    </row>
    <row r="1546" spans="1:10" ht="15" customHeight="1" x14ac:dyDescent="0.25">
      <c r="E1546" s="72" t="s">
        <v>373</v>
      </c>
      <c r="F1546" s="64" t="s">
        <v>273</v>
      </c>
      <c r="G1546" s="54">
        <v>31</v>
      </c>
      <c r="H1546" s="30">
        <v>2019</v>
      </c>
      <c r="I1546" s="30">
        <v>10</v>
      </c>
      <c r="J1546" s="18">
        <v>1</v>
      </c>
    </row>
    <row r="1547" spans="1:10" ht="15" customHeight="1" thickBot="1" x14ac:dyDescent="0.3">
      <c r="E1547" s="74" t="s">
        <v>367</v>
      </c>
      <c r="F1547" s="66" t="s">
        <v>273</v>
      </c>
      <c r="G1547" s="120">
        <v>32</v>
      </c>
      <c r="H1547" s="57">
        <v>2019</v>
      </c>
      <c r="I1547" s="57">
        <v>10</v>
      </c>
      <c r="J1547" s="58">
        <v>1</v>
      </c>
    </row>
    <row r="1548" spans="1:10" ht="15" customHeight="1" thickTop="1" thickBot="1" x14ac:dyDescent="0.3">
      <c r="A1548" s="3" t="s">
        <v>371</v>
      </c>
      <c r="C1548" s="8" t="s">
        <v>61</v>
      </c>
      <c r="E1548" s="301" t="s">
        <v>222</v>
      </c>
      <c r="F1548" s="63" t="s">
        <v>276</v>
      </c>
      <c r="G1548" s="123">
        <v>1</v>
      </c>
      <c r="H1548" s="29">
        <v>2019</v>
      </c>
      <c r="I1548" s="41">
        <v>14</v>
      </c>
      <c r="J1548" s="304">
        <v>16</v>
      </c>
    </row>
    <row r="1549" spans="1:10" ht="15" customHeight="1" thickTop="1" x14ac:dyDescent="0.25">
      <c r="E1549" s="302" t="s">
        <v>133</v>
      </c>
      <c r="F1549" s="64" t="s">
        <v>270</v>
      </c>
      <c r="G1549" s="124">
        <v>2</v>
      </c>
      <c r="H1549" s="75">
        <v>2019</v>
      </c>
      <c r="I1549" s="30">
        <v>14</v>
      </c>
      <c r="J1549" s="76">
        <v>8</v>
      </c>
    </row>
    <row r="1550" spans="1:10" ht="15" customHeight="1" x14ac:dyDescent="0.25">
      <c r="E1550" s="303" t="s">
        <v>183</v>
      </c>
      <c r="F1550" s="64" t="s">
        <v>270</v>
      </c>
      <c r="G1550" s="124">
        <v>3</v>
      </c>
      <c r="H1550" s="75">
        <v>2019</v>
      </c>
      <c r="I1550" s="30">
        <v>14</v>
      </c>
      <c r="J1550" s="76">
        <v>4</v>
      </c>
    </row>
    <row r="1551" spans="1:10" ht="15" customHeight="1" x14ac:dyDescent="0.25">
      <c r="E1551" s="303" t="s">
        <v>193</v>
      </c>
      <c r="F1551" s="64" t="s">
        <v>270</v>
      </c>
      <c r="G1551" s="124">
        <v>4</v>
      </c>
      <c r="H1551" s="75">
        <v>2019</v>
      </c>
      <c r="I1551" s="30">
        <v>14</v>
      </c>
      <c r="J1551" s="76">
        <v>4</v>
      </c>
    </row>
    <row r="1552" spans="1:10" ht="15" customHeight="1" x14ac:dyDescent="0.25">
      <c r="E1552" s="72" t="s">
        <v>120</v>
      </c>
      <c r="F1552" s="64" t="s">
        <v>270</v>
      </c>
      <c r="G1552" s="124">
        <v>5</v>
      </c>
      <c r="H1552" s="75">
        <v>2019</v>
      </c>
      <c r="I1552" s="30">
        <v>14</v>
      </c>
      <c r="J1552" s="76">
        <v>2</v>
      </c>
    </row>
    <row r="1553" spans="5:10" ht="15" customHeight="1" x14ac:dyDescent="0.25">
      <c r="E1553" s="72" t="s">
        <v>219</v>
      </c>
      <c r="F1553" s="64" t="s">
        <v>132</v>
      </c>
      <c r="G1553" s="124">
        <v>6</v>
      </c>
      <c r="H1553" s="75">
        <v>2019</v>
      </c>
      <c r="I1553" s="30">
        <v>14</v>
      </c>
      <c r="J1553" s="76">
        <v>2</v>
      </c>
    </row>
    <row r="1554" spans="5:10" ht="15" customHeight="1" x14ac:dyDescent="0.25">
      <c r="E1554" s="72" t="s">
        <v>298</v>
      </c>
      <c r="F1554" s="64" t="s">
        <v>270</v>
      </c>
      <c r="G1554" s="124">
        <v>7</v>
      </c>
      <c r="H1554" s="75">
        <v>2019</v>
      </c>
      <c r="I1554" s="30">
        <v>14</v>
      </c>
      <c r="J1554" s="76">
        <v>2</v>
      </c>
    </row>
    <row r="1555" spans="5:10" ht="15" customHeight="1" x14ac:dyDescent="0.25">
      <c r="E1555" s="72" t="s">
        <v>365</v>
      </c>
      <c r="F1555" s="64" t="s">
        <v>299</v>
      </c>
      <c r="G1555" s="124">
        <v>8</v>
      </c>
      <c r="H1555" s="75">
        <v>2019</v>
      </c>
      <c r="I1555" s="30">
        <v>14</v>
      </c>
      <c r="J1555" s="76">
        <v>2</v>
      </c>
    </row>
    <row r="1556" spans="5:10" ht="15" customHeight="1" x14ac:dyDescent="0.25">
      <c r="E1556" s="72" t="s">
        <v>344</v>
      </c>
      <c r="F1556" s="64" t="s">
        <v>132</v>
      </c>
      <c r="G1556" s="124">
        <v>9</v>
      </c>
      <c r="H1556" s="75">
        <v>2019</v>
      </c>
      <c r="I1556" s="30">
        <v>14</v>
      </c>
      <c r="J1556" s="76">
        <v>1</v>
      </c>
    </row>
    <row r="1557" spans="5:10" ht="15" customHeight="1" x14ac:dyDescent="0.25">
      <c r="E1557" s="72" t="s">
        <v>142</v>
      </c>
      <c r="F1557" s="64" t="s">
        <v>342</v>
      </c>
      <c r="G1557" s="124">
        <v>10</v>
      </c>
      <c r="H1557" s="75">
        <v>2019</v>
      </c>
      <c r="I1557" s="30">
        <v>14</v>
      </c>
      <c r="J1557" s="76">
        <v>1</v>
      </c>
    </row>
    <row r="1558" spans="5:10" ht="15" customHeight="1" x14ac:dyDescent="0.25">
      <c r="E1558" s="72" t="s">
        <v>170</v>
      </c>
      <c r="F1558" s="64" t="s">
        <v>342</v>
      </c>
      <c r="G1558" s="124">
        <v>11</v>
      </c>
      <c r="H1558" s="75">
        <v>2019</v>
      </c>
      <c r="I1558" s="30">
        <v>14</v>
      </c>
      <c r="J1558" s="76">
        <v>1</v>
      </c>
    </row>
    <row r="1559" spans="5:10" ht="15" customHeight="1" x14ac:dyDescent="0.25">
      <c r="E1559" s="72" t="s">
        <v>71</v>
      </c>
      <c r="F1559" s="64" t="s">
        <v>357</v>
      </c>
      <c r="G1559" s="124">
        <v>12</v>
      </c>
      <c r="H1559" s="75">
        <v>2019</v>
      </c>
      <c r="I1559" s="30">
        <v>14</v>
      </c>
      <c r="J1559" s="76">
        <v>1</v>
      </c>
    </row>
    <row r="1560" spans="5:10" ht="15" customHeight="1" x14ac:dyDescent="0.25">
      <c r="E1560" s="72" t="s">
        <v>372</v>
      </c>
      <c r="F1560" s="64" t="s">
        <v>270</v>
      </c>
      <c r="G1560" s="124">
        <v>13</v>
      </c>
      <c r="H1560" s="75">
        <v>2019</v>
      </c>
      <c r="I1560" s="30">
        <v>14</v>
      </c>
      <c r="J1560" s="76">
        <v>1</v>
      </c>
    </row>
    <row r="1561" spans="5:10" ht="15" customHeight="1" x14ac:dyDescent="0.25">
      <c r="E1561" s="72" t="s">
        <v>186</v>
      </c>
      <c r="F1561" s="64" t="s">
        <v>299</v>
      </c>
      <c r="G1561" s="124">
        <v>14</v>
      </c>
      <c r="H1561" s="75">
        <v>2019</v>
      </c>
      <c r="I1561" s="30">
        <v>14</v>
      </c>
      <c r="J1561" s="76">
        <v>1</v>
      </c>
    </row>
    <row r="1562" spans="5:10" ht="15" customHeight="1" x14ac:dyDescent="0.25">
      <c r="E1562" s="72" t="s">
        <v>221</v>
      </c>
      <c r="F1562" s="64" t="s">
        <v>276</v>
      </c>
      <c r="G1562" s="124">
        <v>15</v>
      </c>
      <c r="H1562" s="75">
        <v>2019</v>
      </c>
      <c r="I1562" s="30">
        <v>14</v>
      </c>
      <c r="J1562" s="76">
        <v>1</v>
      </c>
    </row>
    <row r="1563" spans="5:10" ht="15" customHeight="1" x14ac:dyDescent="0.25">
      <c r="E1563" s="72" t="s">
        <v>215</v>
      </c>
      <c r="F1563" s="64" t="s">
        <v>276</v>
      </c>
      <c r="G1563" s="124">
        <v>16</v>
      </c>
      <c r="H1563" s="75">
        <v>2019</v>
      </c>
      <c r="I1563" s="30">
        <v>14</v>
      </c>
      <c r="J1563" s="76">
        <v>1</v>
      </c>
    </row>
    <row r="1564" spans="5:10" ht="15" customHeight="1" x14ac:dyDescent="0.25">
      <c r="E1564" s="72" t="s">
        <v>292</v>
      </c>
      <c r="F1564" s="64" t="s">
        <v>293</v>
      </c>
      <c r="G1564" s="124">
        <v>17</v>
      </c>
      <c r="H1564" s="75">
        <v>2019</v>
      </c>
      <c r="I1564" s="30">
        <v>14</v>
      </c>
      <c r="J1564" s="76">
        <v>1</v>
      </c>
    </row>
    <row r="1565" spans="5:10" ht="15" customHeight="1" x14ac:dyDescent="0.25">
      <c r="E1565" s="72" t="s">
        <v>281</v>
      </c>
      <c r="F1565" s="64" t="s">
        <v>270</v>
      </c>
      <c r="G1565" s="124">
        <v>18</v>
      </c>
      <c r="H1565" s="75">
        <v>2019</v>
      </c>
      <c r="I1565" s="30">
        <v>14</v>
      </c>
      <c r="J1565" s="76">
        <v>1</v>
      </c>
    </row>
    <row r="1566" spans="5:10" ht="15" customHeight="1" x14ac:dyDescent="0.25">
      <c r="E1566" s="72" t="s">
        <v>301</v>
      </c>
      <c r="F1566" s="64" t="s">
        <v>297</v>
      </c>
      <c r="G1566" s="124">
        <v>19</v>
      </c>
      <c r="H1566" s="75">
        <v>2019</v>
      </c>
      <c r="I1566" s="30">
        <v>14</v>
      </c>
      <c r="J1566" s="76">
        <v>1</v>
      </c>
    </row>
    <row r="1567" spans="5:10" ht="15" customHeight="1" x14ac:dyDescent="0.25">
      <c r="E1567" s="72" t="s">
        <v>375</v>
      </c>
      <c r="F1567" s="64" t="s">
        <v>270</v>
      </c>
      <c r="G1567" s="124">
        <v>20</v>
      </c>
      <c r="H1567" s="75">
        <v>2019</v>
      </c>
      <c r="I1567" s="30">
        <v>14</v>
      </c>
      <c r="J1567" s="76">
        <v>1</v>
      </c>
    </row>
    <row r="1568" spans="5:10" ht="15" customHeight="1" x14ac:dyDescent="0.25">
      <c r="E1568" s="72" t="s">
        <v>300</v>
      </c>
      <c r="F1568" s="64" t="s">
        <v>342</v>
      </c>
      <c r="G1568" s="124">
        <v>21</v>
      </c>
      <c r="H1568" s="75">
        <v>2019</v>
      </c>
      <c r="I1568" s="30">
        <v>14</v>
      </c>
      <c r="J1568" s="76">
        <v>1</v>
      </c>
    </row>
    <row r="1569" spans="1:10" ht="15" customHeight="1" x14ac:dyDescent="0.25">
      <c r="E1569" s="72" t="s">
        <v>355</v>
      </c>
      <c r="F1569" s="64" t="s">
        <v>276</v>
      </c>
      <c r="G1569" s="124">
        <v>22</v>
      </c>
      <c r="H1569" s="75">
        <v>2019</v>
      </c>
      <c r="I1569" s="30">
        <v>14</v>
      </c>
      <c r="J1569" s="76">
        <v>1</v>
      </c>
    </row>
    <row r="1570" spans="1:10" ht="15" customHeight="1" x14ac:dyDescent="0.25">
      <c r="E1570" s="72" t="s">
        <v>306</v>
      </c>
      <c r="F1570" s="64" t="s">
        <v>270</v>
      </c>
      <c r="G1570" s="124">
        <v>23</v>
      </c>
      <c r="H1570" s="75">
        <v>2019</v>
      </c>
      <c r="I1570" s="30">
        <v>14</v>
      </c>
      <c r="J1570" s="76">
        <v>1</v>
      </c>
    </row>
    <row r="1571" spans="1:10" ht="15" customHeight="1" x14ac:dyDescent="0.25">
      <c r="E1571" s="72" t="s">
        <v>318</v>
      </c>
      <c r="F1571" s="64" t="s">
        <v>273</v>
      </c>
      <c r="G1571" s="124">
        <v>24</v>
      </c>
      <c r="H1571" s="75">
        <v>2019</v>
      </c>
      <c r="I1571" s="30">
        <v>14</v>
      </c>
      <c r="J1571" s="76">
        <v>1</v>
      </c>
    </row>
    <row r="1572" spans="1:10" ht="15" customHeight="1" x14ac:dyDescent="0.25">
      <c r="E1572" s="72" t="s">
        <v>294</v>
      </c>
      <c r="F1572" s="64" t="s">
        <v>132</v>
      </c>
      <c r="G1572" s="124">
        <v>25</v>
      </c>
      <c r="H1572" s="75">
        <v>2019</v>
      </c>
      <c r="I1572" s="30">
        <v>14</v>
      </c>
      <c r="J1572" s="76">
        <v>1</v>
      </c>
    </row>
    <row r="1573" spans="1:10" ht="15" customHeight="1" x14ac:dyDescent="0.25">
      <c r="E1573" s="72" t="s">
        <v>258</v>
      </c>
      <c r="F1573" s="64" t="s">
        <v>270</v>
      </c>
      <c r="G1573" s="124">
        <v>26</v>
      </c>
      <c r="H1573" s="75">
        <v>2019</v>
      </c>
      <c r="I1573" s="30">
        <v>14</v>
      </c>
      <c r="J1573" s="76">
        <v>1</v>
      </c>
    </row>
    <row r="1574" spans="1:10" ht="15" customHeight="1" x14ac:dyDescent="0.25">
      <c r="E1574" s="72" t="s">
        <v>346</v>
      </c>
      <c r="F1574" s="64" t="s">
        <v>342</v>
      </c>
      <c r="G1574" s="124">
        <v>27</v>
      </c>
      <c r="H1574" s="75">
        <v>2019</v>
      </c>
      <c r="I1574" s="30">
        <v>14</v>
      </c>
      <c r="J1574" s="76">
        <v>1</v>
      </c>
    </row>
    <row r="1575" spans="1:10" ht="15" customHeight="1" x14ac:dyDescent="0.25">
      <c r="E1575" s="72" t="s">
        <v>377</v>
      </c>
      <c r="F1575" s="64" t="s">
        <v>273</v>
      </c>
      <c r="G1575" s="124">
        <v>28</v>
      </c>
      <c r="H1575" s="75">
        <v>2019</v>
      </c>
      <c r="I1575" s="30">
        <v>14</v>
      </c>
      <c r="J1575" s="76">
        <v>1</v>
      </c>
    </row>
    <row r="1576" spans="1:10" ht="15" customHeight="1" x14ac:dyDescent="0.25">
      <c r="E1576" s="72" t="s">
        <v>374</v>
      </c>
      <c r="F1576" s="64" t="s">
        <v>299</v>
      </c>
      <c r="G1576" s="124">
        <v>29</v>
      </c>
      <c r="H1576" s="75">
        <v>2019</v>
      </c>
      <c r="I1576" s="30">
        <v>14</v>
      </c>
      <c r="J1576" s="76">
        <v>1</v>
      </c>
    </row>
    <row r="1577" spans="1:10" ht="15" customHeight="1" thickBot="1" x14ac:dyDescent="0.3">
      <c r="E1577" s="73" t="s">
        <v>378</v>
      </c>
      <c r="F1577" s="65" t="s">
        <v>379</v>
      </c>
      <c r="G1577" s="125">
        <v>30</v>
      </c>
      <c r="H1577" s="77">
        <v>2019</v>
      </c>
      <c r="I1577" s="34">
        <v>14</v>
      </c>
      <c r="J1577" s="78">
        <v>1</v>
      </c>
    </row>
    <row r="1578" spans="1:10" ht="15" customHeight="1" thickTop="1" thickBot="1" x14ac:dyDescent="0.3">
      <c r="A1578" s="3" t="s">
        <v>380</v>
      </c>
      <c r="C1578" s="8" t="s">
        <v>8</v>
      </c>
      <c r="E1578" s="301" t="s">
        <v>183</v>
      </c>
      <c r="F1578" s="63" t="s">
        <v>270</v>
      </c>
      <c r="G1578" s="123">
        <v>1</v>
      </c>
      <c r="H1578" s="29">
        <v>2020</v>
      </c>
      <c r="I1578" s="41">
        <v>8</v>
      </c>
      <c r="J1578" s="304">
        <v>16</v>
      </c>
    </row>
    <row r="1579" spans="1:10" ht="15" customHeight="1" thickTop="1" x14ac:dyDescent="0.25">
      <c r="E1579" s="302" t="s">
        <v>365</v>
      </c>
      <c r="F1579" s="64" t="s">
        <v>299</v>
      </c>
      <c r="G1579" s="124">
        <v>2</v>
      </c>
      <c r="H1579" s="75">
        <v>2020</v>
      </c>
      <c r="I1579" s="30">
        <v>8</v>
      </c>
      <c r="J1579" s="76">
        <v>8</v>
      </c>
    </row>
    <row r="1580" spans="1:10" ht="15" customHeight="1" x14ac:dyDescent="0.25">
      <c r="E1580" s="303" t="s">
        <v>204</v>
      </c>
      <c r="F1580" s="64" t="s">
        <v>342</v>
      </c>
      <c r="G1580" s="124">
        <v>3</v>
      </c>
      <c r="H1580" s="75">
        <v>2020</v>
      </c>
      <c r="I1580" s="30">
        <v>8</v>
      </c>
      <c r="J1580" s="76">
        <v>4</v>
      </c>
    </row>
    <row r="1581" spans="1:10" ht="15" customHeight="1" x14ac:dyDescent="0.25">
      <c r="E1581" s="303" t="s">
        <v>281</v>
      </c>
      <c r="F1581" s="64" t="s">
        <v>270</v>
      </c>
      <c r="G1581" s="124">
        <v>4</v>
      </c>
      <c r="H1581" s="75">
        <v>2020</v>
      </c>
      <c r="I1581" s="30">
        <v>8</v>
      </c>
      <c r="J1581" s="76">
        <v>4</v>
      </c>
    </row>
    <row r="1582" spans="1:10" ht="15" customHeight="1" x14ac:dyDescent="0.25">
      <c r="E1582" s="72" t="s">
        <v>381</v>
      </c>
      <c r="F1582" s="64" t="s">
        <v>352</v>
      </c>
      <c r="G1582" s="124">
        <v>5</v>
      </c>
      <c r="H1582" s="75">
        <v>2020</v>
      </c>
      <c r="I1582" s="30">
        <v>8</v>
      </c>
      <c r="J1582" s="76">
        <v>2</v>
      </c>
    </row>
    <row r="1583" spans="1:10" ht="15" customHeight="1" x14ac:dyDescent="0.25">
      <c r="E1583" s="72" t="s">
        <v>133</v>
      </c>
      <c r="F1583" s="64" t="s">
        <v>270</v>
      </c>
      <c r="G1583" s="124">
        <v>6</v>
      </c>
      <c r="H1583" s="75">
        <v>2020</v>
      </c>
      <c r="I1583" s="30">
        <v>8</v>
      </c>
      <c r="J1583" s="76">
        <v>2</v>
      </c>
    </row>
    <row r="1584" spans="1:10" ht="15" customHeight="1" x14ac:dyDescent="0.25">
      <c r="E1584" s="72" t="s">
        <v>301</v>
      </c>
      <c r="F1584" s="64" t="s">
        <v>297</v>
      </c>
      <c r="G1584" s="124">
        <v>7</v>
      </c>
      <c r="H1584" s="75">
        <v>2020</v>
      </c>
      <c r="I1584" s="30">
        <v>8</v>
      </c>
      <c r="J1584" s="76">
        <v>2</v>
      </c>
    </row>
    <row r="1585" spans="5:10" ht="15" customHeight="1" x14ac:dyDescent="0.25">
      <c r="E1585" s="72" t="s">
        <v>306</v>
      </c>
      <c r="F1585" s="64" t="s">
        <v>270</v>
      </c>
      <c r="G1585" s="124">
        <v>8</v>
      </c>
      <c r="H1585" s="75">
        <v>2020</v>
      </c>
      <c r="I1585" s="30">
        <v>8</v>
      </c>
      <c r="J1585" s="76">
        <v>2</v>
      </c>
    </row>
    <row r="1586" spans="5:10" ht="15" customHeight="1" x14ac:dyDescent="0.25">
      <c r="E1586" s="72" t="s">
        <v>282</v>
      </c>
      <c r="F1586" s="64" t="s">
        <v>342</v>
      </c>
      <c r="G1586" s="124">
        <v>9</v>
      </c>
      <c r="H1586" s="75">
        <v>2020</v>
      </c>
      <c r="I1586" s="30">
        <v>8</v>
      </c>
      <c r="J1586" s="76">
        <v>1</v>
      </c>
    </row>
    <row r="1587" spans="5:10" ht="15" customHeight="1" x14ac:dyDescent="0.25">
      <c r="E1587" s="72" t="s">
        <v>258</v>
      </c>
      <c r="F1587" s="64" t="s">
        <v>270</v>
      </c>
      <c r="G1587" s="124">
        <v>10</v>
      </c>
      <c r="H1587" s="75">
        <v>2020</v>
      </c>
      <c r="I1587" s="30">
        <v>8</v>
      </c>
      <c r="J1587" s="76">
        <v>1</v>
      </c>
    </row>
    <row r="1588" spans="5:10" ht="15" customHeight="1" x14ac:dyDescent="0.25">
      <c r="E1588" s="72" t="s">
        <v>193</v>
      </c>
      <c r="F1588" s="64" t="s">
        <v>270</v>
      </c>
      <c r="G1588" s="124">
        <v>11</v>
      </c>
      <c r="H1588" s="75">
        <v>2020</v>
      </c>
      <c r="I1588" s="30">
        <v>8</v>
      </c>
      <c r="J1588" s="76">
        <v>1</v>
      </c>
    </row>
    <row r="1589" spans="5:10" ht="15" customHeight="1" x14ac:dyDescent="0.25">
      <c r="E1589" s="72" t="s">
        <v>344</v>
      </c>
      <c r="F1589" s="64" t="s">
        <v>342</v>
      </c>
      <c r="G1589" s="124">
        <v>12</v>
      </c>
      <c r="H1589" s="75">
        <v>2020</v>
      </c>
      <c r="I1589" s="30">
        <v>8</v>
      </c>
      <c r="J1589" s="76">
        <v>1</v>
      </c>
    </row>
    <row r="1590" spans="5:10" ht="15" customHeight="1" x14ac:dyDescent="0.25">
      <c r="E1590" s="72" t="s">
        <v>323</v>
      </c>
      <c r="F1590" s="64" t="s">
        <v>342</v>
      </c>
      <c r="G1590" s="124">
        <v>13</v>
      </c>
      <c r="H1590" s="75">
        <v>2020</v>
      </c>
      <c r="I1590" s="30">
        <v>8</v>
      </c>
      <c r="J1590" s="76">
        <v>1</v>
      </c>
    </row>
    <row r="1591" spans="5:10" ht="15" customHeight="1" x14ac:dyDescent="0.25">
      <c r="E1591" s="72" t="s">
        <v>345</v>
      </c>
      <c r="F1591" s="64" t="s">
        <v>326</v>
      </c>
      <c r="G1591" s="124">
        <v>14</v>
      </c>
      <c r="H1591" s="75">
        <v>2020</v>
      </c>
      <c r="I1591" s="30">
        <v>8</v>
      </c>
      <c r="J1591" s="76">
        <v>1</v>
      </c>
    </row>
    <row r="1592" spans="5:10" ht="15" customHeight="1" x14ac:dyDescent="0.25">
      <c r="E1592" s="72" t="s">
        <v>188</v>
      </c>
      <c r="F1592" s="64" t="s">
        <v>276</v>
      </c>
      <c r="G1592" s="124">
        <v>15</v>
      </c>
      <c r="H1592" s="75">
        <v>2020</v>
      </c>
      <c r="I1592" s="30">
        <v>8</v>
      </c>
      <c r="J1592" s="76">
        <v>1</v>
      </c>
    </row>
    <row r="1593" spans="5:10" ht="15" customHeight="1" x14ac:dyDescent="0.25">
      <c r="E1593" s="72" t="s">
        <v>186</v>
      </c>
      <c r="F1593" s="64" t="s">
        <v>299</v>
      </c>
      <c r="G1593" s="124">
        <v>16</v>
      </c>
      <c r="H1593" s="75">
        <v>2020</v>
      </c>
      <c r="I1593" s="30">
        <v>8</v>
      </c>
      <c r="J1593" s="76">
        <v>1</v>
      </c>
    </row>
    <row r="1594" spans="5:10" ht="15" customHeight="1" x14ac:dyDescent="0.25">
      <c r="E1594" s="72" t="s">
        <v>327</v>
      </c>
      <c r="F1594" s="64" t="s">
        <v>357</v>
      </c>
      <c r="G1594" s="124">
        <v>17</v>
      </c>
      <c r="H1594" s="75">
        <v>2020</v>
      </c>
      <c r="I1594" s="30">
        <v>8</v>
      </c>
      <c r="J1594" s="76">
        <v>1</v>
      </c>
    </row>
    <row r="1595" spans="5:10" ht="15" customHeight="1" x14ac:dyDescent="0.25">
      <c r="E1595" s="72" t="s">
        <v>303</v>
      </c>
      <c r="F1595" s="64" t="s">
        <v>297</v>
      </c>
      <c r="G1595" s="124">
        <v>18</v>
      </c>
      <c r="H1595" s="75">
        <v>2020</v>
      </c>
      <c r="I1595" s="30">
        <v>8</v>
      </c>
      <c r="J1595" s="76">
        <v>1</v>
      </c>
    </row>
    <row r="1596" spans="5:10" ht="15" customHeight="1" x14ac:dyDescent="0.25">
      <c r="E1596" s="72" t="s">
        <v>368</v>
      </c>
      <c r="F1596" s="64" t="s">
        <v>270</v>
      </c>
      <c r="G1596" s="124">
        <v>19</v>
      </c>
      <c r="H1596" s="75">
        <v>2020</v>
      </c>
      <c r="I1596" s="30">
        <v>8</v>
      </c>
      <c r="J1596" s="76">
        <v>1</v>
      </c>
    </row>
    <row r="1597" spans="5:10" ht="15" customHeight="1" x14ac:dyDescent="0.25">
      <c r="E1597" s="72" t="s">
        <v>339</v>
      </c>
      <c r="F1597" s="64" t="s">
        <v>342</v>
      </c>
      <c r="G1597" s="124">
        <v>20</v>
      </c>
      <c r="H1597" s="75">
        <v>2020</v>
      </c>
      <c r="I1597" s="30">
        <v>8</v>
      </c>
      <c r="J1597" s="76">
        <v>1</v>
      </c>
    </row>
    <row r="1598" spans="5:10" ht="15" customHeight="1" x14ac:dyDescent="0.25">
      <c r="E1598" s="72" t="s">
        <v>374</v>
      </c>
      <c r="F1598" s="64" t="s">
        <v>299</v>
      </c>
      <c r="G1598" s="124">
        <v>21</v>
      </c>
      <c r="H1598" s="75">
        <v>2020</v>
      </c>
      <c r="I1598" s="30">
        <v>8</v>
      </c>
      <c r="J1598" s="76">
        <v>1</v>
      </c>
    </row>
    <row r="1599" spans="5:10" ht="15" customHeight="1" x14ac:dyDescent="0.25">
      <c r="E1599" s="72" t="s">
        <v>277</v>
      </c>
      <c r="F1599" s="64" t="s">
        <v>273</v>
      </c>
      <c r="G1599" s="124">
        <v>22</v>
      </c>
      <c r="H1599" s="75">
        <v>2020</v>
      </c>
      <c r="I1599" s="30">
        <v>8</v>
      </c>
      <c r="J1599" s="76">
        <v>1</v>
      </c>
    </row>
    <row r="1600" spans="5:10" ht="15" customHeight="1" x14ac:dyDescent="0.25">
      <c r="E1600" s="72" t="s">
        <v>300</v>
      </c>
      <c r="F1600" s="64" t="s">
        <v>342</v>
      </c>
      <c r="G1600" s="124">
        <v>23</v>
      </c>
      <c r="H1600" s="75">
        <v>2020</v>
      </c>
      <c r="I1600" s="30">
        <v>8</v>
      </c>
      <c r="J1600" s="76">
        <v>1</v>
      </c>
    </row>
    <row r="1601" spans="1:10" ht="15" customHeight="1" x14ac:dyDescent="0.25">
      <c r="E1601" s="72" t="s">
        <v>219</v>
      </c>
      <c r="F1601" s="64" t="s">
        <v>342</v>
      </c>
      <c r="G1601" s="124">
        <v>24</v>
      </c>
      <c r="H1601" s="75">
        <v>2020</v>
      </c>
      <c r="I1601" s="30">
        <v>8</v>
      </c>
      <c r="J1601" s="76">
        <v>1</v>
      </c>
    </row>
    <row r="1602" spans="1:10" ht="15" customHeight="1" x14ac:dyDescent="0.25">
      <c r="E1602" s="72" t="s">
        <v>382</v>
      </c>
      <c r="F1602" s="64" t="s">
        <v>276</v>
      </c>
      <c r="G1602" s="124">
        <v>25</v>
      </c>
      <c r="H1602" s="75">
        <v>2020</v>
      </c>
      <c r="I1602" s="30">
        <v>8</v>
      </c>
      <c r="J1602" s="76">
        <v>1</v>
      </c>
    </row>
    <row r="1603" spans="1:10" ht="15" customHeight="1" x14ac:dyDescent="0.25">
      <c r="E1603" s="72" t="s">
        <v>383</v>
      </c>
      <c r="F1603" s="64" t="s">
        <v>384</v>
      </c>
      <c r="G1603" s="124">
        <v>26</v>
      </c>
      <c r="H1603" s="75">
        <v>2020</v>
      </c>
      <c r="I1603" s="30">
        <v>8</v>
      </c>
      <c r="J1603" s="76">
        <v>1</v>
      </c>
    </row>
    <row r="1604" spans="1:10" ht="15" customHeight="1" x14ac:dyDescent="0.25">
      <c r="E1604" s="72" t="s">
        <v>385</v>
      </c>
      <c r="F1604" s="64" t="s">
        <v>280</v>
      </c>
      <c r="G1604" s="124">
        <v>27</v>
      </c>
      <c r="H1604" s="75">
        <v>2020</v>
      </c>
      <c r="I1604" s="30">
        <v>8</v>
      </c>
      <c r="J1604" s="76">
        <v>1</v>
      </c>
    </row>
    <row r="1605" spans="1:10" ht="15" customHeight="1" x14ac:dyDescent="0.25">
      <c r="E1605" s="72" t="s">
        <v>294</v>
      </c>
      <c r="F1605" s="64" t="s">
        <v>386</v>
      </c>
      <c r="G1605" s="124">
        <v>28</v>
      </c>
      <c r="H1605" s="75">
        <v>2020</v>
      </c>
      <c r="I1605" s="30">
        <v>8</v>
      </c>
      <c r="J1605" s="76">
        <v>1</v>
      </c>
    </row>
    <row r="1606" spans="1:10" ht="15" customHeight="1" x14ac:dyDescent="0.25">
      <c r="E1606" s="72" t="s">
        <v>350</v>
      </c>
      <c r="F1606" s="64" t="s">
        <v>270</v>
      </c>
      <c r="G1606" s="124">
        <v>29</v>
      </c>
      <c r="H1606" s="75">
        <v>2020</v>
      </c>
      <c r="I1606" s="30">
        <v>8</v>
      </c>
      <c r="J1606" s="76">
        <v>1</v>
      </c>
    </row>
    <row r="1607" spans="1:10" ht="15" customHeight="1" x14ac:dyDescent="0.25">
      <c r="E1607" s="72" t="s">
        <v>375</v>
      </c>
      <c r="F1607" s="64" t="s">
        <v>270</v>
      </c>
      <c r="G1607" s="124">
        <v>30</v>
      </c>
      <c r="H1607" s="75">
        <v>2020</v>
      </c>
      <c r="I1607" s="30">
        <v>8</v>
      </c>
      <c r="J1607" s="76">
        <v>1</v>
      </c>
    </row>
    <row r="1608" spans="1:10" ht="15" customHeight="1" x14ac:dyDescent="0.25">
      <c r="E1608" s="72" t="s">
        <v>377</v>
      </c>
      <c r="F1608" s="64" t="s">
        <v>273</v>
      </c>
      <c r="G1608" s="124">
        <v>31</v>
      </c>
      <c r="H1608" s="75">
        <v>2020</v>
      </c>
      <c r="I1608" s="30">
        <v>8</v>
      </c>
      <c r="J1608" s="76">
        <v>1</v>
      </c>
    </row>
    <row r="1609" spans="1:10" ht="15" customHeight="1" thickBot="1" x14ac:dyDescent="0.3">
      <c r="E1609" s="73" t="s">
        <v>311</v>
      </c>
      <c r="F1609" s="65" t="s">
        <v>387</v>
      </c>
      <c r="G1609" s="125">
        <v>32</v>
      </c>
      <c r="H1609" s="77">
        <v>2020</v>
      </c>
      <c r="I1609" s="34">
        <v>8</v>
      </c>
      <c r="J1609" s="78">
        <v>1</v>
      </c>
    </row>
    <row r="1610" spans="1:10" ht="15" customHeight="1" thickTop="1" thickBot="1" x14ac:dyDescent="0.3">
      <c r="A1610" s="3" t="s">
        <v>380</v>
      </c>
      <c r="C1610" s="8" t="s">
        <v>34</v>
      </c>
      <c r="E1610" s="301" t="s">
        <v>219</v>
      </c>
      <c r="F1610" s="63" t="s">
        <v>342</v>
      </c>
      <c r="G1610" s="123">
        <v>1</v>
      </c>
      <c r="H1610" s="29">
        <v>2020</v>
      </c>
      <c r="I1610" s="41">
        <v>9</v>
      </c>
      <c r="J1610" s="304">
        <v>16</v>
      </c>
    </row>
    <row r="1611" spans="1:10" ht="15" customHeight="1" thickTop="1" x14ac:dyDescent="0.25">
      <c r="E1611" s="302" t="s">
        <v>381</v>
      </c>
      <c r="F1611" s="64" t="s">
        <v>352</v>
      </c>
      <c r="G1611" s="124">
        <v>2</v>
      </c>
      <c r="H1611" s="75">
        <v>2020</v>
      </c>
      <c r="I1611" s="30">
        <v>9</v>
      </c>
      <c r="J1611" s="76">
        <v>8</v>
      </c>
    </row>
    <row r="1612" spans="1:10" ht="15" customHeight="1" x14ac:dyDescent="0.25">
      <c r="E1612" s="303" t="s">
        <v>183</v>
      </c>
      <c r="F1612" s="64" t="s">
        <v>270</v>
      </c>
      <c r="G1612" s="124">
        <v>3</v>
      </c>
      <c r="H1612" s="75">
        <v>2020</v>
      </c>
      <c r="I1612" s="30">
        <v>9</v>
      </c>
      <c r="J1612" s="76">
        <v>4</v>
      </c>
    </row>
    <row r="1613" spans="1:10" ht="15" customHeight="1" x14ac:dyDescent="0.25">
      <c r="E1613" s="303" t="s">
        <v>374</v>
      </c>
      <c r="F1613" s="64" t="s">
        <v>299</v>
      </c>
      <c r="G1613" s="124">
        <v>4</v>
      </c>
      <c r="H1613" s="75">
        <v>2020</v>
      </c>
      <c r="I1613" s="30">
        <v>9</v>
      </c>
      <c r="J1613" s="76">
        <v>4</v>
      </c>
    </row>
    <row r="1614" spans="1:10" ht="15" customHeight="1" x14ac:dyDescent="0.25">
      <c r="E1614" s="72" t="s">
        <v>120</v>
      </c>
      <c r="F1614" s="64" t="s">
        <v>270</v>
      </c>
      <c r="G1614" s="124">
        <v>5</v>
      </c>
      <c r="H1614" s="75">
        <v>2020</v>
      </c>
      <c r="I1614" s="30">
        <v>9</v>
      </c>
      <c r="J1614" s="76">
        <v>2</v>
      </c>
    </row>
    <row r="1615" spans="1:10" ht="15" customHeight="1" x14ac:dyDescent="0.25">
      <c r="E1615" s="72" t="s">
        <v>282</v>
      </c>
      <c r="F1615" s="64" t="s">
        <v>342</v>
      </c>
      <c r="G1615" s="124">
        <v>6</v>
      </c>
      <c r="H1615" s="75">
        <v>2020</v>
      </c>
      <c r="I1615" s="30">
        <v>9</v>
      </c>
      <c r="J1615" s="76">
        <v>2</v>
      </c>
    </row>
    <row r="1616" spans="1:10" ht="15" customHeight="1" x14ac:dyDescent="0.25">
      <c r="E1616" s="72" t="s">
        <v>306</v>
      </c>
      <c r="F1616" s="64" t="s">
        <v>270</v>
      </c>
      <c r="G1616" s="124">
        <v>7</v>
      </c>
      <c r="H1616" s="75">
        <v>2020</v>
      </c>
      <c r="I1616" s="30">
        <v>9</v>
      </c>
      <c r="J1616" s="76">
        <v>2</v>
      </c>
    </row>
    <row r="1617" spans="5:10" ht="15" customHeight="1" x14ac:dyDescent="0.25">
      <c r="E1617" s="72" t="s">
        <v>344</v>
      </c>
      <c r="F1617" s="64" t="s">
        <v>342</v>
      </c>
      <c r="G1617" s="124">
        <v>8</v>
      </c>
      <c r="H1617" s="75">
        <v>2020</v>
      </c>
      <c r="I1617" s="30">
        <v>9</v>
      </c>
      <c r="J1617" s="76">
        <v>2</v>
      </c>
    </row>
    <row r="1618" spans="5:10" ht="15" customHeight="1" x14ac:dyDescent="0.25">
      <c r="E1618" s="72" t="s">
        <v>133</v>
      </c>
      <c r="F1618" s="64" t="s">
        <v>270</v>
      </c>
      <c r="G1618" s="124">
        <v>9</v>
      </c>
      <c r="H1618" s="75">
        <v>2020</v>
      </c>
      <c r="I1618" s="30">
        <v>9</v>
      </c>
      <c r="J1618" s="76">
        <v>1</v>
      </c>
    </row>
    <row r="1619" spans="5:10" ht="15" customHeight="1" x14ac:dyDescent="0.25">
      <c r="E1619" s="72" t="s">
        <v>222</v>
      </c>
      <c r="F1619" s="64" t="s">
        <v>276</v>
      </c>
      <c r="G1619" s="124">
        <v>10</v>
      </c>
      <c r="H1619" s="75">
        <v>2020</v>
      </c>
      <c r="I1619" s="30">
        <v>9</v>
      </c>
      <c r="J1619" s="76">
        <v>1</v>
      </c>
    </row>
    <row r="1620" spans="5:10" ht="15" customHeight="1" x14ac:dyDescent="0.25">
      <c r="E1620" s="72" t="s">
        <v>323</v>
      </c>
      <c r="F1620" s="64" t="s">
        <v>342</v>
      </c>
      <c r="G1620" s="124">
        <v>11</v>
      </c>
      <c r="H1620" s="75">
        <v>2020</v>
      </c>
      <c r="I1620" s="30">
        <v>9</v>
      </c>
      <c r="J1620" s="76">
        <v>1</v>
      </c>
    </row>
    <row r="1621" spans="5:10" ht="15" customHeight="1" x14ac:dyDescent="0.25">
      <c r="E1621" s="72" t="s">
        <v>346</v>
      </c>
      <c r="F1621" s="64" t="s">
        <v>342</v>
      </c>
      <c r="G1621" s="124">
        <v>12</v>
      </c>
      <c r="H1621" s="75">
        <v>2020</v>
      </c>
      <c r="I1621" s="30">
        <v>9</v>
      </c>
      <c r="J1621" s="76">
        <v>1</v>
      </c>
    </row>
    <row r="1622" spans="5:10" ht="15" customHeight="1" x14ac:dyDescent="0.25">
      <c r="E1622" s="72" t="s">
        <v>218</v>
      </c>
      <c r="F1622" s="64" t="s">
        <v>273</v>
      </c>
      <c r="G1622" s="124">
        <v>13</v>
      </c>
      <c r="H1622" s="75">
        <v>2020</v>
      </c>
      <c r="I1622" s="30">
        <v>9</v>
      </c>
      <c r="J1622" s="76">
        <v>1</v>
      </c>
    </row>
    <row r="1623" spans="5:10" ht="15" customHeight="1" x14ac:dyDescent="0.25">
      <c r="E1623" s="72" t="s">
        <v>300</v>
      </c>
      <c r="F1623" s="64" t="s">
        <v>342</v>
      </c>
      <c r="G1623" s="124">
        <v>14</v>
      </c>
      <c r="H1623" s="75">
        <v>2020</v>
      </c>
      <c r="I1623" s="30">
        <v>9</v>
      </c>
      <c r="J1623" s="76">
        <v>1</v>
      </c>
    </row>
    <row r="1624" spans="5:10" ht="15" customHeight="1" x14ac:dyDescent="0.25">
      <c r="E1624" s="72" t="s">
        <v>303</v>
      </c>
      <c r="F1624" s="64" t="s">
        <v>297</v>
      </c>
      <c r="G1624" s="124">
        <v>15</v>
      </c>
      <c r="H1624" s="75">
        <v>2020</v>
      </c>
      <c r="I1624" s="30">
        <v>9</v>
      </c>
      <c r="J1624" s="76">
        <v>1</v>
      </c>
    </row>
    <row r="1625" spans="5:10" ht="15" customHeight="1" x14ac:dyDescent="0.25">
      <c r="E1625" s="72" t="s">
        <v>193</v>
      </c>
      <c r="F1625" s="64" t="s">
        <v>270</v>
      </c>
      <c r="G1625" s="124">
        <v>16</v>
      </c>
      <c r="H1625" s="75">
        <v>2020</v>
      </c>
      <c r="I1625" s="30">
        <v>9</v>
      </c>
      <c r="J1625" s="76">
        <v>1</v>
      </c>
    </row>
    <row r="1626" spans="5:10" ht="15" customHeight="1" x14ac:dyDescent="0.25">
      <c r="E1626" s="72" t="s">
        <v>301</v>
      </c>
      <c r="F1626" s="64" t="s">
        <v>297</v>
      </c>
      <c r="G1626" s="124">
        <v>17</v>
      </c>
      <c r="H1626" s="75">
        <v>2020</v>
      </c>
      <c r="I1626" s="30">
        <v>9</v>
      </c>
      <c r="J1626" s="76">
        <v>1</v>
      </c>
    </row>
    <row r="1627" spans="5:10" ht="15" customHeight="1" x14ac:dyDescent="0.25">
      <c r="E1627" s="72" t="s">
        <v>350</v>
      </c>
      <c r="F1627" s="64" t="s">
        <v>270</v>
      </c>
      <c r="G1627" s="124">
        <v>18</v>
      </c>
      <c r="H1627" s="75">
        <v>2020</v>
      </c>
      <c r="I1627" s="30">
        <v>9</v>
      </c>
      <c r="J1627" s="76">
        <v>1</v>
      </c>
    </row>
    <row r="1628" spans="5:10" ht="15" customHeight="1" x14ac:dyDescent="0.25">
      <c r="E1628" s="72" t="s">
        <v>262</v>
      </c>
      <c r="F1628" s="64" t="s">
        <v>270</v>
      </c>
      <c r="G1628" s="124">
        <v>19</v>
      </c>
      <c r="H1628" s="75">
        <v>2020</v>
      </c>
      <c r="I1628" s="30">
        <v>9</v>
      </c>
      <c r="J1628" s="76">
        <v>1</v>
      </c>
    </row>
    <row r="1629" spans="5:10" ht="15" customHeight="1" x14ac:dyDescent="0.25">
      <c r="E1629" s="72" t="s">
        <v>221</v>
      </c>
      <c r="F1629" s="64" t="s">
        <v>276</v>
      </c>
      <c r="G1629" s="124">
        <v>20</v>
      </c>
      <c r="H1629" s="75">
        <v>2020</v>
      </c>
      <c r="I1629" s="30">
        <v>9</v>
      </c>
      <c r="J1629" s="76">
        <v>1</v>
      </c>
    </row>
    <row r="1630" spans="5:10" ht="15" customHeight="1" x14ac:dyDescent="0.25">
      <c r="E1630" s="72" t="s">
        <v>244</v>
      </c>
      <c r="F1630" s="64" t="s">
        <v>273</v>
      </c>
      <c r="G1630" s="124">
        <v>21</v>
      </c>
      <c r="H1630" s="75">
        <v>2020</v>
      </c>
      <c r="I1630" s="30">
        <v>9</v>
      </c>
      <c r="J1630" s="76">
        <v>1</v>
      </c>
    </row>
    <row r="1631" spans="5:10" ht="15" customHeight="1" x14ac:dyDescent="0.25">
      <c r="E1631" s="72" t="s">
        <v>355</v>
      </c>
      <c r="F1631" s="64" t="s">
        <v>276</v>
      </c>
      <c r="G1631" s="124">
        <v>22</v>
      </c>
      <c r="H1631" s="75">
        <v>2020</v>
      </c>
      <c r="I1631" s="30">
        <v>9</v>
      </c>
      <c r="J1631" s="76">
        <v>1</v>
      </c>
    </row>
    <row r="1632" spans="5:10" ht="15" customHeight="1" x14ac:dyDescent="0.25">
      <c r="E1632" s="72" t="s">
        <v>277</v>
      </c>
      <c r="F1632" s="64" t="s">
        <v>273</v>
      </c>
      <c r="G1632" s="124">
        <v>23</v>
      </c>
      <c r="H1632" s="75">
        <v>2020</v>
      </c>
      <c r="I1632" s="30">
        <v>9</v>
      </c>
      <c r="J1632" s="76">
        <v>1</v>
      </c>
    </row>
    <row r="1633" spans="1:10" ht="15" customHeight="1" x14ac:dyDescent="0.25">
      <c r="E1633" s="72" t="s">
        <v>368</v>
      </c>
      <c r="F1633" s="64" t="s">
        <v>270</v>
      </c>
      <c r="G1633" s="124">
        <v>24</v>
      </c>
      <c r="H1633" s="75">
        <v>2020</v>
      </c>
      <c r="I1633" s="30">
        <v>9</v>
      </c>
      <c r="J1633" s="76">
        <v>1</v>
      </c>
    </row>
    <row r="1634" spans="1:10" ht="15" customHeight="1" x14ac:dyDescent="0.25">
      <c r="E1634" s="72" t="s">
        <v>311</v>
      </c>
      <c r="F1634" s="64" t="s">
        <v>387</v>
      </c>
      <c r="G1634" s="124">
        <v>25</v>
      </c>
      <c r="H1634" s="75">
        <v>2020</v>
      </c>
      <c r="I1634" s="30">
        <v>9</v>
      </c>
      <c r="J1634" s="76">
        <v>1</v>
      </c>
    </row>
    <row r="1635" spans="1:10" ht="15" customHeight="1" x14ac:dyDescent="0.25">
      <c r="E1635" s="72" t="s">
        <v>365</v>
      </c>
      <c r="F1635" s="64" t="s">
        <v>299</v>
      </c>
      <c r="G1635" s="124">
        <v>26</v>
      </c>
      <c r="H1635" s="75">
        <v>2020</v>
      </c>
      <c r="I1635" s="30">
        <v>9</v>
      </c>
      <c r="J1635" s="76">
        <v>1</v>
      </c>
    </row>
    <row r="1636" spans="1:10" ht="15" customHeight="1" x14ac:dyDescent="0.25">
      <c r="E1636" s="72" t="s">
        <v>281</v>
      </c>
      <c r="F1636" s="64" t="s">
        <v>270</v>
      </c>
      <c r="G1636" s="124">
        <v>27</v>
      </c>
      <c r="H1636" s="75">
        <v>2020</v>
      </c>
      <c r="I1636" s="30">
        <v>9</v>
      </c>
      <c r="J1636" s="76">
        <v>1</v>
      </c>
    </row>
    <row r="1637" spans="1:10" ht="15" customHeight="1" x14ac:dyDescent="0.25">
      <c r="E1637" s="72" t="s">
        <v>375</v>
      </c>
      <c r="F1637" s="64" t="s">
        <v>270</v>
      </c>
      <c r="G1637" s="124">
        <v>28</v>
      </c>
      <c r="H1637" s="75">
        <v>2020</v>
      </c>
      <c r="I1637" s="30">
        <v>9</v>
      </c>
      <c r="J1637" s="76">
        <v>1</v>
      </c>
    </row>
    <row r="1638" spans="1:10" ht="15" customHeight="1" x14ac:dyDescent="0.25">
      <c r="E1638" s="72" t="s">
        <v>258</v>
      </c>
      <c r="F1638" s="64" t="s">
        <v>270</v>
      </c>
      <c r="G1638" s="124">
        <v>29</v>
      </c>
      <c r="H1638" s="75">
        <v>2020</v>
      </c>
      <c r="I1638" s="30">
        <v>9</v>
      </c>
      <c r="J1638" s="76">
        <v>1</v>
      </c>
    </row>
    <row r="1639" spans="1:10" ht="15" customHeight="1" x14ac:dyDescent="0.25">
      <c r="E1639" s="72" t="s">
        <v>318</v>
      </c>
      <c r="F1639" s="64" t="s">
        <v>273</v>
      </c>
      <c r="G1639" s="124">
        <v>30</v>
      </c>
      <c r="H1639" s="75">
        <v>2020</v>
      </c>
      <c r="I1639" s="30">
        <v>9</v>
      </c>
      <c r="J1639" s="76">
        <v>1</v>
      </c>
    </row>
    <row r="1640" spans="1:10" ht="15" customHeight="1" x14ac:dyDescent="0.25">
      <c r="E1640" s="72" t="s">
        <v>313</v>
      </c>
      <c r="F1640" s="64" t="s">
        <v>273</v>
      </c>
      <c r="G1640" s="124">
        <v>31</v>
      </c>
      <c r="H1640" s="75">
        <v>2020</v>
      </c>
      <c r="I1640" s="30">
        <v>9</v>
      </c>
      <c r="J1640" s="76">
        <v>1</v>
      </c>
    </row>
    <row r="1641" spans="1:10" ht="15" customHeight="1" thickBot="1" x14ac:dyDescent="0.3">
      <c r="E1641" s="74" t="s">
        <v>186</v>
      </c>
      <c r="F1641" s="66" t="s">
        <v>299</v>
      </c>
      <c r="G1641" s="129">
        <v>32</v>
      </c>
      <c r="H1641" s="130">
        <v>2020</v>
      </c>
      <c r="I1641" s="57">
        <v>9</v>
      </c>
      <c r="J1641" s="131">
        <v>1</v>
      </c>
    </row>
    <row r="1642" spans="1:10" ht="15" customHeight="1" thickTop="1" thickBot="1" x14ac:dyDescent="0.3">
      <c r="A1642" s="3" t="s">
        <v>404</v>
      </c>
      <c r="C1642" s="8" t="s">
        <v>8</v>
      </c>
      <c r="E1642" s="301" t="s">
        <v>133</v>
      </c>
      <c r="F1642" s="143" t="s">
        <v>270</v>
      </c>
      <c r="G1642" s="53">
        <v>1</v>
      </c>
      <c r="H1642" s="41">
        <v>2021</v>
      </c>
      <c r="I1642" s="41">
        <v>8</v>
      </c>
      <c r="J1642" s="42">
        <v>16</v>
      </c>
    </row>
    <row r="1643" spans="1:10" ht="15" customHeight="1" thickTop="1" x14ac:dyDescent="0.25">
      <c r="E1643" s="302" t="s">
        <v>83</v>
      </c>
      <c r="F1643" s="144" t="s">
        <v>273</v>
      </c>
      <c r="G1643" s="54">
        <v>2</v>
      </c>
      <c r="H1643" s="30">
        <v>2021</v>
      </c>
      <c r="I1643" s="30">
        <v>8</v>
      </c>
      <c r="J1643" s="18">
        <v>8</v>
      </c>
    </row>
    <row r="1644" spans="1:10" ht="15" customHeight="1" x14ac:dyDescent="0.25">
      <c r="E1644" s="303" t="s">
        <v>183</v>
      </c>
      <c r="F1644" s="145" t="s">
        <v>270</v>
      </c>
      <c r="G1644" s="54">
        <v>3</v>
      </c>
      <c r="H1644" s="30">
        <v>2021</v>
      </c>
      <c r="I1644" s="30">
        <v>8</v>
      </c>
      <c r="J1644" s="18">
        <v>4</v>
      </c>
    </row>
    <row r="1645" spans="1:10" ht="15" customHeight="1" x14ac:dyDescent="0.25">
      <c r="E1645" s="303" t="s">
        <v>170</v>
      </c>
      <c r="F1645" s="144" t="s">
        <v>342</v>
      </c>
      <c r="G1645" s="54">
        <v>4</v>
      </c>
      <c r="H1645" s="30">
        <v>2021</v>
      </c>
      <c r="I1645" s="30">
        <v>8</v>
      </c>
      <c r="J1645" s="18">
        <v>4</v>
      </c>
    </row>
    <row r="1646" spans="1:10" ht="15" customHeight="1" x14ac:dyDescent="0.25">
      <c r="E1646" s="140" t="s">
        <v>381</v>
      </c>
      <c r="F1646" s="145" t="s">
        <v>297</v>
      </c>
      <c r="G1646" s="54">
        <v>5</v>
      </c>
      <c r="H1646" s="30">
        <v>2021</v>
      </c>
      <c r="I1646" s="30">
        <v>8</v>
      </c>
      <c r="J1646" s="18">
        <v>2</v>
      </c>
    </row>
    <row r="1647" spans="1:10" ht="15" customHeight="1" x14ac:dyDescent="0.25">
      <c r="E1647" s="139" t="s">
        <v>222</v>
      </c>
      <c r="F1647" s="144" t="s">
        <v>405</v>
      </c>
      <c r="G1647" s="54">
        <v>6</v>
      </c>
      <c r="H1647" s="30">
        <v>2021</v>
      </c>
      <c r="I1647" s="30">
        <v>8</v>
      </c>
      <c r="J1647" s="18">
        <v>2</v>
      </c>
    </row>
    <row r="1648" spans="1:10" ht="15" customHeight="1" x14ac:dyDescent="0.25">
      <c r="E1648" s="140" t="s">
        <v>300</v>
      </c>
      <c r="F1648" s="145" t="s">
        <v>342</v>
      </c>
      <c r="G1648" s="54">
        <v>7</v>
      </c>
      <c r="H1648" s="30">
        <v>2021</v>
      </c>
      <c r="I1648" s="30">
        <v>8</v>
      </c>
      <c r="J1648" s="18">
        <v>2</v>
      </c>
    </row>
    <row r="1649" spans="5:10" ht="15" customHeight="1" x14ac:dyDescent="0.25">
      <c r="E1649" s="139" t="s">
        <v>313</v>
      </c>
      <c r="F1649" s="144" t="s">
        <v>273</v>
      </c>
      <c r="G1649" s="54">
        <v>8</v>
      </c>
      <c r="H1649" s="30">
        <v>2021</v>
      </c>
      <c r="I1649" s="30">
        <v>8</v>
      </c>
      <c r="J1649" s="18">
        <v>2</v>
      </c>
    </row>
    <row r="1650" spans="5:10" ht="15" customHeight="1" x14ac:dyDescent="0.25">
      <c r="E1650" s="140" t="s">
        <v>277</v>
      </c>
      <c r="F1650" s="145" t="s">
        <v>386</v>
      </c>
      <c r="G1650" s="54">
        <v>9</v>
      </c>
      <c r="H1650" s="30">
        <v>2021</v>
      </c>
      <c r="I1650" s="30">
        <v>8</v>
      </c>
      <c r="J1650" s="18">
        <v>1</v>
      </c>
    </row>
    <row r="1651" spans="5:10" ht="15" customHeight="1" x14ac:dyDescent="0.25">
      <c r="E1651" s="139" t="s">
        <v>406</v>
      </c>
      <c r="F1651" s="144" t="s">
        <v>405</v>
      </c>
      <c r="G1651" s="54">
        <v>10</v>
      </c>
      <c r="H1651" s="30">
        <v>2021</v>
      </c>
      <c r="I1651" s="30">
        <v>8</v>
      </c>
      <c r="J1651" s="18">
        <v>1</v>
      </c>
    </row>
    <row r="1652" spans="5:10" ht="15" customHeight="1" x14ac:dyDescent="0.25">
      <c r="E1652" s="140" t="s">
        <v>374</v>
      </c>
      <c r="F1652" s="145" t="s">
        <v>299</v>
      </c>
      <c r="G1652" s="54">
        <v>11</v>
      </c>
      <c r="H1652" s="30">
        <v>2021</v>
      </c>
      <c r="I1652" s="30">
        <v>8</v>
      </c>
      <c r="J1652" s="18">
        <v>1</v>
      </c>
    </row>
    <row r="1653" spans="5:10" ht="15" customHeight="1" x14ac:dyDescent="0.25">
      <c r="E1653" s="139" t="s">
        <v>188</v>
      </c>
      <c r="F1653" s="144" t="s">
        <v>405</v>
      </c>
      <c r="G1653" s="54">
        <v>12</v>
      </c>
      <c r="H1653" s="30">
        <v>2021</v>
      </c>
      <c r="I1653" s="30">
        <v>8</v>
      </c>
      <c r="J1653" s="18">
        <v>1</v>
      </c>
    </row>
    <row r="1654" spans="5:10" ht="15" customHeight="1" x14ac:dyDescent="0.25">
      <c r="E1654" s="140" t="s">
        <v>345</v>
      </c>
      <c r="F1654" s="145" t="s">
        <v>326</v>
      </c>
      <c r="G1654" s="54">
        <v>13</v>
      </c>
      <c r="H1654" s="30">
        <v>2021</v>
      </c>
      <c r="I1654" s="30">
        <v>8</v>
      </c>
      <c r="J1654" s="18">
        <v>1</v>
      </c>
    </row>
    <row r="1655" spans="5:10" ht="15" customHeight="1" x14ac:dyDescent="0.25">
      <c r="E1655" s="139" t="s">
        <v>306</v>
      </c>
      <c r="F1655" s="144" t="s">
        <v>270</v>
      </c>
      <c r="G1655" s="54">
        <v>14</v>
      </c>
      <c r="H1655" s="30">
        <v>2021</v>
      </c>
      <c r="I1655" s="30">
        <v>8</v>
      </c>
      <c r="J1655" s="18">
        <v>1</v>
      </c>
    </row>
    <row r="1656" spans="5:10" ht="15" customHeight="1" x14ac:dyDescent="0.25">
      <c r="E1656" s="140" t="s">
        <v>186</v>
      </c>
      <c r="F1656" s="145" t="s">
        <v>299</v>
      </c>
      <c r="G1656" s="54">
        <v>15</v>
      </c>
      <c r="H1656" s="30">
        <v>2021</v>
      </c>
      <c r="I1656" s="30">
        <v>8</v>
      </c>
      <c r="J1656" s="18">
        <v>1</v>
      </c>
    </row>
    <row r="1657" spans="5:10" ht="15" customHeight="1" x14ac:dyDescent="0.25">
      <c r="E1657" s="139" t="s">
        <v>281</v>
      </c>
      <c r="F1657" s="144" t="s">
        <v>270</v>
      </c>
      <c r="G1657" s="54">
        <v>16</v>
      </c>
      <c r="H1657" s="30">
        <v>2021</v>
      </c>
      <c r="I1657" s="30">
        <v>8</v>
      </c>
      <c r="J1657" s="18">
        <v>1</v>
      </c>
    </row>
    <row r="1658" spans="5:10" ht="15" customHeight="1" x14ac:dyDescent="0.25">
      <c r="E1658" s="140" t="s">
        <v>309</v>
      </c>
      <c r="F1658" s="145" t="s">
        <v>405</v>
      </c>
      <c r="G1658" s="54">
        <v>17</v>
      </c>
      <c r="H1658" s="30">
        <v>2021</v>
      </c>
      <c r="I1658" s="30">
        <v>8</v>
      </c>
      <c r="J1658" s="18">
        <v>1</v>
      </c>
    </row>
    <row r="1659" spans="5:10" ht="15" customHeight="1" x14ac:dyDescent="0.25">
      <c r="E1659" s="139" t="s">
        <v>219</v>
      </c>
      <c r="F1659" s="144" t="s">
        <v>342</v>
      </c>
      <c r="G1659" s="54">
        <v>18</v>
      </c>
      <c r="H1659" s="30">
        <v>2021</v>
      </c>
      <c r="I1659" s="30">
        <v>8</v>
      </c>
      <c r="J1659" s="18">
        <v>1</v>
      </c>
    </row>
    <row r="1660" spans="5:10" ht="15" customHeight="1" x14ac:dyDescent="0.25">
      <c r="E1660" s="140" t="s">
        <v>311</v>
      </c>
      <c r="F1660" s="145" t="s">
        <v>405</v>
      </c>
      <c r="G1660" s="54">
        <v>19</v>
      </c>
      <c r="H1660" s="30">
        <v>2021</v>
      </c>
      <c r="I1660" s="30">
        <v>8</v>
      </c>
      <c r="J1660" s="18">
        <v>1</v>
      </c>
    </row>
    <row r="1661" spans="5:10" ht="15" customHeight="1" x14ac:dyDescent="0.25">
      <c r="E1661" s="139" t="s">
        <v>364</v>
      </c>
      <c r="F1661" s="144" t="s">
        <v>343</v>
      </c>
      <c r="G1661" s="54">
        <v>20</v>
      </c>
      <c r="H1661" s="30">
        <v>2021</v>
      </c>
      <c r="I1661" s="30">
        <v>8</v>
      </c>
      <c r="J1661" s="18">
        <v>1</v>
      </c>
    </row>
    <row r="1662" spans="5:10" ht="15" customHeight="1" x14ac:dyDescent="0.25">
      <c r="E1662" s="140" t="s">
        <v>355</v>
      </c>
      <c r="F1662" s="145" t="s">
        <v>405</v>
      </c>
      <c r="G1662" s="54">
        <v>21</v>
      </c>
      <c r="H1662" s="30">
        <v>2021</v>
      </c>
      <c r="I1662" s="30">
        <v>8</v>
      </c>
      <c r="J1662" s="18">
        <v>1</v>
      </c>
    </row>
    <row r="1663" spans="5:10" ht="15" customHeight="1" x14ac:dyDescent="0.25">
      <c r="E1663" s="139" t="s">
        <v>303</v>
      </c>
      <c r="F1663" s="144" t="s">
        <v>297</v>
      </c>
      <c r="G1663" s="54">
        <v>22</v>
      </c>
      <c r="H1663" s="30">
        <v>2021</v>
      </c>
      <c r="I1663" s="30">
        <v>8</v>
      </c>
      <c r="J1663" s="18">
        <v>1</v>
      </c>
    </row>
    <row r="1664" spans="5:10" ht="15" customHeight="1" x14ac:dyDescent="0.25">
      <c r="E1664" s="140" t="s">
        <v>221</v>
      </c>
      <c r="F1664" s="145" t="s">
        <v>405</v>
      </c>
      <c r="G1664" s="54">
        <v>23</v>
      </c>
      <c r="H1664" s="30">
        <v>2021</v>
      </c>
      <c r="I1664" s="30">
        <v>8</v>
      </c>
      <c r="J1664" s="18">
        <v>1</v>
      </c>
    </row>
    <row r="1665" spans="1:10" ht="15" customHeight="1" x14ac:dyDescent="0.25">
      <c r="E1665" s="139" t="s">
        <v>377</v>
      </c>
      <c r="F1665" s="144" t="s">
        <v>273</v>
      </c>
      <c r="G1665" s="54">
        <v>24</v>
      </c>
      <c r="H1665" s="30">
        <v>2021</v>
      </c>
      <c r="I1665" s="30">
        <v>8</v>
      </c>
      <c r="J1665" s="18">
        <v>1</v>
      </c>
    </row>
    <row r="1666" spans="1:10" ht="15" customHeight="1" x14ac:dyDescent="0.25">
      <c r="E1666" s="140" t="s">
        <v>298</v>
      </c>
      <c r="F1666" s="145" t="s">
        <v>270</v>
      </c>
      <c r="G1666" s="54">
        <v>25</v>
      </c>
      <c r="H1666" s="30">
        <v>2021</v>
      </c>
      <c r="I1666" s="30">
        <v>8</v>
      </c>
      <c r="J1666" s="18">
        <v>1</v>
      </c>
    </row>
    <row r="1667" spans="1:10" ht="15" customHeight="1" x14ac:dyDescent="0.25">
      <c r="E1667" s="139" t="s">
        <v>301</v>
      </c>
      <c r="F1667" s="144" t="s">
        <v>297</v>
      </c>
      <c r="G1667" s="54">
        <v>26</v>
      </c>
      <c r="H1667" s="30">
        <v>2021</v>
      </c>
      <c r="I1667" s="30">
        <v>8</v>
      </c>
      <c r="J1667" s="18">
        <v>1</v>
      </c>
    </row>
    <row r="1668" spans="1:10" ht="15" customHeight="1" x14ac:dyDescent="0.25">
      <c r="E1668" s="140" t="s">
        <v>294</v>
      </c>
      <c r="F1668" s="145" t="s">
        <v>386</v>
      </c>
      <c r="G1668" s="54">
        <v>27</v>
      </c>
      <c r="H1668" s="30">
        <v>2021</v>
      </c>
      <c r="I1668" s="30">
        <v>8</v>
      </c>
      <c r="J1668" s="18">
        <v>1</v>
      </c>
    </row>
    <row r="1669" spans="1:10" ht="15" customHeight="1" x14ac:dyDescent="0.25">
      <c r="E1669" s="139" t="s">
        <v>365</v>
      </c>
      <c r="F1669" s="144" t="s">
        <v>299</v>
      </c>
      <c r="G1669" s="54">
        <v>28</v>
      </c>
      <c r="H1669" s="30">
        <v>2021</v>
      </c>
      <c r="I1669" s="30">
        <v>8</v>
      </c>
      <c r="J1669" s="18">
        <v>1</v>
      </c>
    </row>
    <row r="1670" spans="1:10" ht="15" customHeight="1" x14ac:dyDescent="0.25">
      <c r="E1670" s="140" t="s">
        <v>407</v>
      </c>
      <c r="F1670" s="145" t="s">
        <v>387</v>
      </c>
      <c r="G1670" s="54">
        <v>29</v>
      </c>
      <c r="H1670" s="30">
        <v>2021</v>
      </c>
      <c r="I1670" s="30">
        <v>8</v>
      </c>
      <c r="J1670" s="18">
        <v>1</v>
      </c>
    </row>
    <row r="1671" spans="1:10" ht="15" customHeight="1" x14ac:dyDescent="0.25">
      <c r="E1671" s="139" t="s">
        <v>408</v>
      </c>
      <c r="F1671" s="144" t="s">
        <v>342</v>
      </c>
      <c r="G1671" s="54">
        <v>30</v>
      </c>
      <c r="H1671" s="30">
        <v>2021</v>
      </c>
      <c r="I1671" s="30">
        <v>8</v>
      </c>
      <c r="J1671" s="18">
        <v>1</v>
      </c>
    </row>
    <row r="1672" spans="1:10" ht="15" customHeight="1" x14ac:dyDescent="0.25">
      <c r="E1672" s="140" t="s">
        <v>376</v>
      </c>
      <c r="F1672" s="145" t="s">
        <v>270</v>
      </c>
      <c r="G1672" s="54">
        <v>31</v>
      </c>
      <c r="H1672" s="30">
        <v>2021</v>
      </c>
      <c r="I1672" s="30">
        <v>8</v>
      </c>
      <c r="J1672" s="18">
        <v>1</v>
      </c>
    </row>
    <row r="1673" spans="1:10" ht="15" customHeight="1" thickBot="1" x14ac:dyDescent="0.3">
      <c r="E1673" s="141" t="s">
        <v>368</v>
      </c>
      <c r="F1673" s="146" t="s">
        <v>270</v>
      </c>
      <c r="G1673" s="55">
        <v>32</v>
      </c>
      <c r="H1673" s="34">
        <v>2021</v>
      </c>
      <c r="I1673" s="34">
        <v>8</v>
      </c>
      <c r="J1673" s="36">
        <v>1</v>
      </c>
    </row>
    <row r="1674" spans="1:10" ht="15" customHeight="1" thickTop="1" thickBot="1" x14ac:dyDescent="0.3">
      <c r="A1674" s="3" t="s">
        <v>404</v>
      </c>
      <c r="C1674" s="8" t="s">
        <v>34</v>
      </c>
      <c r="E1674" s="301" t="s">
        <v>183</v>
      </c>
      <c r="F1674" s="143" t="s">
        <v>270</v>
      </c>
      <c r="G1674" s="53">
        <v>1</v>
      </c>
      <c r="H1674" s="41">
        <v>2021</v>
      </c>
      <c r="I1674" s="41">
        <v>9</v>
      </c>
      <c r="J1674" s="42">
        <v>16</v>
      </c>
    </row>
    <row r="1675" spans="1:10" ht="15" customHeight="1" thickTop="1" x14ac:dyDescent="0.25">
      <c r="E1675" s="302" t="s">
        <v>133</v>
      </c>
      <c r="F1675" s="144" t="s">
        <v>270</v>
      </c>
      <c r="G1675" s="54">
        <v>2</v>
      </c>
      <c r="H1675" s="30">
        <v>2021</v>
      </c>
      <c r="I1675" s="30">
        <v>9</v>
      </c>
      <c r="J1675" s="18">
        <v>8</v>
      </c>
    </row>
    <row r="1676" spans="1:10" ht="15" customHeight="1" x14ac:dyDescent="0.25">
      <c r="E1676" s="303" t="s">
        <v>381</v>
      </c>
      <c r="F1676" s="145" t="s">
        <v>297</v>
      </c>
      <c r="G1676" s="54">
        <v>3</v>
      </c>
      <c r="H1676" s="30">
        <v>2021</v>
      </c>
      <c r="I1676" s="30">
        <v>9</v>
      </c>
      <c r="J1676" s="18">
        <v>4</v>
      </c>
    </row>
    <row r="1677" spans="1:10" ht="15" customHeight="1" x14ac:dyDescent="0.25">
      <c r="E1677" s="303" t="s">
        <v>298</v>
      </c>
      <c r="F1677" s="144" t="s">
        <v>270</v>
      </c>
      <c r="G1677" s="54">
        <v>4</v>
      </c>
      <c r="H1677" s="30">
        <v>2021</v>
      </c>
      <c r="I1677" s="30">
        <v>9</v>
      </c>
      <c r="J1677" s="18">
        <v>4</v>
      </c>
    </row>
    <row r="1678" spans="1:10" ht="15" customHeight="1" x14ac:dyDescent="0.25">
      <c r="E1678" s="140" t="s">
        <v>221</v>
      </c>
      <c r="F1678" s="145" t="s">
        <v>405</v>
      </c>
      <c r="G1678" s="54">
        <v>5</v>
      </c>
      <c r="H1678" s="30">
        <v>2021</v>
      </c>
      <c r="I1678" s="30">
        <v>9</v>
      </c>
      <c r="J1678" s="18">
        <v>2</v>
      </c>
    </row>
    <row r="1679" spans="1:10" ht="15" customHeight="1" x14ac:dyDescent="0.25">
      <c r="E1679" s="139" t="s">
        <v>120</v>
      </c>
      <c r="F1679" s="144" t="s">
        <v>270</v>
      </c>
      <c r="G1679" s="54">
        <v>6</v>
      </c>
      <c r="H1679" s="30">
        <v>2021</v>
      </c>
      <c r="I1679" s="30">
        <v>9</v>
      </c>
      <c r="J1679" s="18">
        <v>2</v>
      </c>
    </row>
    <row r="1680" spans="1:10" ht="15" customHeight="1" x14ac:dyDescent="0.25">
      <c r="E1680" s="140" t="s">
        <v>311</v>
      </c>
      <c r="F1680" s="145" t="s">
        <v>405</v>
      </c>
      <c r="G1680" s="54">
        <v>7</v>
      </c>
      <c r="H1680" s="30">
        <v>2021</v>
      </c>
      <c r="I1680" s="30">
        <v>9</v>
      </c>
      <c r="J1680" s="18">
        <v>2</v>
      </c>
    </row>
    <row r="1681" spans="5:10" ht="15" customHeight="1" x14ac:dyDescent="0.25">
      <c r="E1681" s="139" t="s">
        <v>71</v>
      </c>
      <c r="F1681" s="144" t="s">
        <v>357</v>
      </c>
      <c r="G1681" s="54">
        <v>8</v>
      </c>
      <c r="H1681" s="30">
        <v>2021</v>
      </c>
      <c r="I1681" s="30">
        <v>9</v>
      </c>
      <c r="J1681" s="18">
        <v>2</v>
      </c>
    </row>
    <row r="1682" spans="5:10" ht="15" customHeight="1" x14ac:dyDescent="0.25">
      <c r="E1682" s="140" t="s">
        <v>306</v>
      </c>
      <c r="F1682" s="145" t="s">
        <v>270</v>
      </c>
      <c r="G1682" s="54">
        <v>9</v>
      </c>
      <c r="H1682" s="30">
        <v>2021</v>
      </c>
      <c r="I1682" s="30">
        <v>9</v>
      </c>
      <c r="J1682" s="18">
        <v>1</v>
      </c>
    </row>
    <row r="1683" spans="5:10" ht="15" customHeight="1" x14ac:dyDescent="0.25">
      <c r="E1683" s="139" t="s">
        <v>281</v>
      </c>
      <c r="F1683" s="144" t="s">
        <v>270</v>
      </c>
      <c r="G1683" s="54">
        <v>10</v>
      </c>
      <c r="H1683" s="30">
        <v>2021</v>
      </c>
      <c r="I1683" s="30">
        <v>9</v>
      </c>
      <c r="J1683" s="18">
        <v>1</v>
      </c>
    </row>
    <row r="1684" spans="5:10" ht="15" customHeight="1" x14ac:dyDescent="0.25">
      <c r="E1684" s="140" t="s">
        <v>170</v>
      </c>
      <c r="F1684" s="145" t="s">
        <v>342</v>
      </c>
      <c r="G1684" s="54">
        <v>11</v>
      </c>
      <c r="H1684" s="30">
        <v>2021</v>
      </c>
      <c r="I1684" s="30">
        <v>9</v>
      </c>
      <c r="J1684" s="18">
        <v>1</v>
      </c>
    </row>
    <row r="1685" spans="5:10" ht="15" customHeight="1" x14ac:dyDescent="0.25">
      <c r="E1685" s="139" t="s">
        <v>219</v>
      </c>
      <c r="F1685" s="144" t="s">
        <v>342</v>
      </c>
      <c r="G1685" s="54">
        <v>12</v>
      </c>
      <c r="H1685" s="30">
        <v>2021</v>
      </c>
      <c r="I1685" s="30">
        <v>9</v>
      </c>
      <c r="J1685" s="18">
        <v>1</v>
      </c>
    </row>
    <row r="1686" spans="5:10" ht="15" customHeight="1" x14ac:dyDescent="0.25">
      <c r="E1686" s="140" t="s">
        <v>222</v>
      </c>
      <c r="F1686" s="145" t="s">
        <v>405</v>
      </c>
      <c r="G1686" s="54">
        <v>13</v>
      </c>
      <c r="H1686" s="30">
        <v>2021</v>
      </c>
      <c r="I1686" s="30">
        <v>9</v>
      </c>
      <c r="J1686" s="18">
        <v>1</v>
      </c>
    </row>
    <row r="1687" spans="5:10" ht="15" customHeight="1" x14ac:dyDescent="0.25">
      <c r="E1687" s="139" t="s">
        <v>300</v>
      </c>
      <c r="F1687" s="144" t="s">
        <v>342</v>
      </c>
      <c r="G1687" s="54">
        <v>14</v>
      </c>
      <c r="H1687" s="30">
        <v>2021</v>
      </c>
      <c r="I1687" s="30">
        <v>9</v>
      </c>
      <c r="J1687" s="18">
        <v>1</v>
      </c>
    </row>
    <row r="1688" spans="5:10" ht="15" customHeight="1" x14ac:dyDescent="0.25">
      <c r="E1688" s="140" t="s">
        <v>313</v>
      </c>
      <c r="F1688" s="145" t="s">
        <v>273</v>
      </c>
      <c r="G1688" s="54">
        <v>15</v>
      </c>
      <c r="H1688" s="30">
        <v>2021</v>
      </c>
      <c r="I1688" s="30">
        <v>9</v>
      </c>
      <c r="J1688" s="18">
        <v>1</v>
      </c>
    </row>
    <row r="1689" spans="5:10" ht="15" customHeight="1" x14ac:dyDescent="0.25">
      <c r="E1689" s="139" t="s">
        <v>409</v>
      </c>
      <c r="F1689" s="144" t="s">
        <v>77</v>
      </c>
      <c r="G1689" s="54">
        <v>16</v>
      </c>
      <c r="H1689" s="30">
        <v>2021</v>
      </c>
      <c r="I1689" s="30">
        <v>9</v>
      </c>
      <c r="J1689" s="18">
        <v>1</v>
      </c>
    </row>
    <row r="1690" spans="5:10" ht="15" customHeight="1" x14ac:dyDescent="0.25">
      <c r="E1690" s="140" t="s">
        <v>406</v>
      </c>
      <c r="F1690" s="145" t="s">
        <v>405</v>
      </c>
      <c r="G1690" s="54">
        <v>17</v>
      </c>
      <c r="H1690" s="30">
        <v>2021</v>
      </c>
      <c r="I1690" s="30">
        <v>9</v>
      </c>
      <c r="J1690" s="18">
        <v>1</v>
      </c>
    </row>
    <row r="1691" spans="5:10" ht="15" customHeight="1" x14ac:dyDescent="0.25">
      <c r="E1691" s="139" t="s">
        <v>301</v>
      </c>
      <c r="F1691" s="144" t="s">
        <v>297</v>
      </c>
      <c r="G1691" s="54">
        <v>18</v>
      </c>
      <c r="H1691" s="30">
        <v>2021</v>
      </c>
      <c r="I1691" s="30">
        <v>9</v>
      </c>
      <c r="J1691" s="18">
        <v>1</v>
      </c>
    </row>
    <row r="1692" spans="5:10" ht="15" customHeight="1" x14ac:dyDescent="0.25">
      <c r="E1692" s="140" t="s">
        <v>345</v>
      </c>
      <c r="F1692" s="145" t="s">
        <v>326</v>
      </c>
      <c r="G1692" s="54">
        <v>19</v>
      </c>
      <c r="H1692" s="30">
        <v>2021</v>
      </c>
      <c r="I1692" s="30">
        <v>9</v>
      </c>
      <c r="J1692" s="18">
        <v>1</v>
      </c>
    </row>
    <row r="1693" spans="5:10" ht="15" customHeight="1" x14ac:dyDescent="0.25">
      <c r="E1693" s="139" t="s">
        <v>188</v>
      </c>
      <c r="F1693" s="144" t="s">
        <v>405</v>
      </c>
      <c r="G1693" s="54">
        <v>20</v>
      </c>
      <c r="H1693" s="30">
        <v>2021</v>
      </c>
      <c r="I1693" s="30">
        <v>9</v>
      </c>
      <c r="J1693" s="18">
        <v>1</v>
      </c>
    </row>
    <row r="1694" spans="5:10" ht="15" customHeight="1" x14ac:dyDescent="0.25">
      <c r="E1694" s="140" t="s">
        <v>262</v>
      </c>
      <c r="F1694" s="145" t="s">
        <v>270</v>
      </c>
      <c r="G1694" s="54">
        <v>21</v>
      </c>
      <c r="H1694" s="30">
        <v>2021</v>
      </c>
      <c r="I1694" s="30">
        <v>9</v>
      </c>
      <c r="J1694" s="18">
        <v>1</v>
      </c>
    </row>
    <row r="1695" spans="5:10" ht="15" customHeight="1" x14ac:dyDescent="0.25">
      <c r="E1695" s="139" t="s">
        <v>365</v>
      </c>
      <c r="F1695" s="144" t="s">
        <v>299</v>
      </c>
      <c r="G1695" s="54">
        <v>22</v>
      </c>
      <c r="H1695" s="30">
        <v>2021</v>
      </c>
      <c r="I1695" s="30">
        <v>9</v>
      </c>
      <c r="J1695" s="18">
        <v>1</v>
      </c>
    </row>
    <row r="1696" spans="5:10" ht="15" customHeight="1" x14ac:dyDescent="0.25">
      <c r="E1696" s="140" t="s">
        <v>294</v>
      </c>
      <c r="F1696" s="145" t="s">
        <v>386</v>
      </c>
      <c r="G1696" s="54">
        <v>23</v>
      </c>
      <c r="H1696" s="30">
        <v>2021</v>
      </c>
      <c r="I1696" s="30">
        <v>9</v>
      </c>
      <c r="J1696" s="18">
        <v>1</v>
      </c>
    </row>
    <row r="1697" spans="1:10" ht="15" customHeight="1" x14ac:dyDescent="0.25">
      <c r="E1697" s="139" t="s">
        <v>186</v>
      </c>
      <c r="F1697" s="144" t="s">
        <v>299</v>
      </c>
      <c r="G1697" s="54">
        <v>24</v>
      </c>
      <c r="H1697" s="30">
        <v>2021</v>
      </c>
      <c r="I1697" s="30">
        <v>9</v>
      </c>
      <c r="J1697" s="18">
        <v>1</v>
      </c>
    </row>
    <row r="1698" spans="1:10" ht="15" customHeight="1" x14ac:dyDescent="0.25">
      <c r="E1698" s="140" t="s">
        <v>374</v>
      </c>
      <c r="F1698" s="145" t="s">
        <v>299</v>
      </c>
      <c r="G1698" s="54">
        <v>25</v>
      </c>
      <c r="H1698" s="30">
        <v>2021</v>
      </c>
      <c r="I1698" s="30">
        <v>9</v>
      </c>
      <c r="J1698" s="18">
        <v>1</v>
      </c>
    </row>
    <row r="1699" spans="1:10" ht="15" customHeight="1" x14ac:dyDescent="0.25">
      <c r="E1699" s="139" t="s">
        <v>218</v>
      </c>
      <c r="F1699" s="144" t="s">
        <v>273</v>
      </c>
      <c r="G1699" s="54">
        <v>26</v>
      </c>
      <c r="H1699" s="30">
        <v>2021</v>
      </c>
      <c r="I1699" s="30">
        <v>9</v>
      </c>
      <c r="J1699" s="18">
        <v>1</v>
      </c>
    </row>
    <row r="1700" spans="1:10" ht="15" customHeight="1" x14ac:dyDescent="0.25">
      <c r="E1700" s="140" t="s">
        <v>377</v>
      </c>
      <c r="F1700" s="145" t="s">
        <v>273</v>
      </c>
      <c r="G1700" s="54">
        <v>27</v>
      </c>
      <c r="H1700" s="30">
        <v>2021</v>
      </c>
      <c r="I1700" s="30">
        <v>9</v>
      </c>
      <c r="J1700" s="18">
        <v>1</v>
      </c>
    </row>
    <row r="1701" spans="1:10" ht="15" customHeight="1" x14ac:dyDescent="0.25">
      <c r="E1701" s="139" t="s">
        <v>346</v>
      </c>
      <c r="F1701" s="144" t="s">
        <v>342</v>
      </c>
      <c r="G1701" s="54">
        <v>28</v>
      </c>
      <c r="H1701" s="30">
        <v>2021</v>
      </c>
      <c r="I1701" s="30">
        <v>9</v>
      </c>
      <c r="J1701" s="18">
        <v>1</v>
      </c>
    </row>
    <row r="1702" spans="1:10" ht="15" customHeight="1" x14ac:dyDescent="0.25">
      <c r="E1702" s="140" t="s">
        <v>410</v>
      </c>
      <c r="F1702" s="145" t="s">
        <v>297</v>
      </c>
      <c r="G1702" s="54">
        <v>29</v>
      </c>
      <c r="H1702" s="30">
        <v>2021</v>
      </c>
      <c r="I1702" s="30">
        <v>9</v>
      </c>
      <c r="J1702" s="18">
        <v>1</v>
      </c>
    </row>
    <row r="1703" spans="1:10" ht="15" customHeight="1" x14ac:dyDescent="0.25">
      <c r="E1703" s="139" t="s">
        <v>199</v>
      </c>
      <c r="F1703" s="144" t="s">
        <v>347</v>
      </c>
      <c r="G1703" s="54">
        <v>30</v>
      </c>
      <c r="H1703" s="30">
        <v>2021</v>
      </c>
      <c r="I1703" s="30">
        <v>9</v>
      </c>
      <c r="J1703" s="18">
        <v>1</v>
      </c>
    </row>
    <row r="1704" spans="1:10" ht="15" customHeight="1" x14ac:dyDescent="0.25">
      <c r="E1704" s="140" t="s">
        <v>411</v>
      </c>
      <c r="F1704" s="145" t="s">
        <v>270</v>
      </c>
      <c r="G1704" s="54">
        <v>31</v>
      </c>
      <c r="H1704" s="30">
        <v>2021</v>
      </c>
      <c r="I1704" s="30">
        <v>9</v>
      </c>
      <c r="J1704" s="18">
        <v>1</v>
      </c>
    </row>
    <row r="1705" spans="1:10" ht="15" customHeight="1" thickBot="1" x14ac:dyDescent="0.3">
      <c r="E1705" s="141" t="s">
        <v>355</v>
      </c>
      <c r="F1705" s="146" t="s">
        <v>405</v>
      </c>
      <c r="G1705" s="55">
        <v>32</v>
      </c>
      <c r="H1705" s="34">
        <v>2021</v>
      </c>
      <c r="I1705" s="34">
        <v>9</v>
      </c>
      <c r="J1705" s="36">
        <v>1</v>
      </c>
    </row>
    <row r="1706" spans="1:10" ht="15" customHeight="1" thickTop="1" thickBot="1" x14ac:dyDescent="0.3">
      <c r="A1706" s="3" t="s">
        <v>404</v>
      </c>
      <c r="C1706" s="8" t="s">
        <v>216</v>
      </c>
      <c r="E1706" s="301" t="s">
        <v>183</v>
      </c>
      <c r="F1706" s="143" t="s">
        <v>270</v>
      </c>
      <c r="G1706" s="53">
        <v>1</v>
      </c>
      <c r="H1706" s="41">
        <v>2021</v>
      </c>
      <c r="I1706" s="41">
        <v>10</v>
      </c>
      <c r="J1706" s="42">
        <v>16</v>
      </c>
    </row>
    <row r="1707" spans="1:10" ht="15" customHeight="1" thickTop="1" x14ac:dyDescent="0.25">
      <c r="E1707" s="302" t="s">
        <v>222</v>
      </c>
      <c r="F1707" s="144" t="s">
        <v>405</v>
      </c>
      <c r="G1707" s="54">
        <v>2</v>
      </c>
      <c r="H1707" s="30">
        <v>2021</v>
      </c>
      <c r="I1707" s="30">
        <v>10</v>
      </c>
      <c r="J1707" s="18">
        <v>8</v>
      </c>
    </row>
    <row r="1708" spans="1:10" ht="15" customHeight="1" x14ac:dyDescent="0.25">
      <c r="E1708" s="303" t="s">
        <v>133</v>
      </c>
      <c r="F1708" s="145" t="s">
        <v>270</v>
      </c>
      <c r="G1708" s="54">
        <v>3</v>
      </c>
      <c r="H1708" s="30">
        <v>2021</v>
      </c>
      <c r="I1708" s="30">
        <v>10</v>
      </c>
      <c r="J1708" s="18">
        <v>4</v>
      </c>
    </row>
    <row r="1709" spans="1:10" ht="15" customHeight="1" x14ac:dyDescent="0.25">
      <c r="E1709" s="303" t="s">
        <v>120</v>
      </c>
      <c r="F1709" s="144" t="s">
        <v>270</v>
      </c>
      <c r="G1709" s="54">
        <v>4</v>
      </c>
      <c r="H1709" s="30">
        <v>2021</v>
      </c>
      <c r="I1709" s="30">
        <v>10</v>
      </c>
      <c r="J1709" s="18">
        <v>4</v>
      </c>
    </row>
    <row r="1710" spans="1:10" ht="15" customHeight="1" x14ac:dyDescent="0.25">
      <c r="E1710" s="140" t="s">
        <v>291</v>
      </c>
      <c r="F1710" s="145" t="s">
        <v>273</v>
      </c>
      <c r="G1710" s="54">
        <v>5</v>
      </c>
      <c r="H1710" s="30">
        <v>2021</v>
      </c>
      <c r="I1710" s="30">
        <v>10</v>
      </c>
      <c r="J1710" s="18">
        <v>2</v>
      </c>
    </row>
    <row r="1711" spans="1:10" ht="15" customHeight="1" x14ac:dyDescent="0.25">
      <c r="E1711" s="139" t="s">
        <v>406</v>
      </c>
      <c r="F1711" s="144" t="s">
        <v>405</v>
      </c>
      <c r="G1711" s="54">
        <v>6</v>
      </c>
      <c r="H1711" s="30">
        <v>2021</v>
      </c>
      <c r="I1711" s="30">
        <v>10</v>
      </c>
      <c r="J1711" s="18">
        <v>2</v>
      </c>
    </row>
    <row r="1712" spans="1:10" ht="15" customHeight="1" x14ac:dyDescent="0.25">
      <c r="E1712" s="140" t="s">
        <v>83</v>
      </c>
      <c r="F1712" s="145" t="s">
        <v>273</v>
      </c>
      <c r="G1712" s="54">
        <v>7</v>
      </c>
      <c r="H1712" s="30">
        <v>2021</v>
      </c>
      <c r="I1712" s="30">
        <v>10</v>
      </c>
      <c r="J1712" s="18">
        <v>2</v>
      </c>
    </row>
    <row r="1713" spans="5:10" ht="15" customHeight="1" x14ac:dyDescent="0.25">
      <c r="E1713" s="139" t="s">
        <v>186</v>
      </c>
      <c r="F1713" s="144" t="s">
        <v>299</v>
      </c>
      <c r="G1713" s="54">
        <v>8</v>
      </c>
      <c r="H1713" s="30">
        <v>2021</v>
      </c>
      <c r="I1713" s="30">
        <v>10</v>
      </c>
      <c r="J1713" s="18">
        <v>2</v>
      </c>
    </row>
    <row r="1714" spans="5:10" ht="15" customHeight="1" x14ac:dyDescent="0.25">
      <c r="E1714" s="140" t="s">
        <v>381</v>
      </c>
      <c r="F1714" s="145" t="s">
        <v>297</v>
      </c>
      <c r="G1714" s="54">
        <v>9</v>
      </c>
      <c r="H1714" s="30">
        <v>2021</v>
      </c>
      <c r="I1714" s="30">
        <v>10</v>
      </c>
      <c r="J1714" s="18">
        <v>1</v>
      </c>
    </row>
    <row r="1715" spans="5:10" ht="15" customHeight="1" x14ac:dyDescent="0.25">
      <c r="E1715" s="139" t="s">
        <v>219</v>
      </c>
      <c r="F1715" s="144" t="s">
        <v>342</v>
      </c>
      <c r="G1715" s="54">
        <v>10</v>
      </c>
      <c r="H1715" s="30">
        <v>2021</v>
      </c>
      <c r="I1715" s="30">
        <v>10</v>
      </c>
      <c r="J1715" s="18">
        <v>1</v>
      </c>
    </row>
    <row r="1716" spans="5:10" ht="15" customHeight="1" x14ac:dyDescent="0.25">
      <c r="E1716" s="140" t="s">
        <v>300</v>
      </c>
      <c r="F1716" s="145" t="s">
        <v>342</v>
      </c>
      <c r="G1716" s="54">
        <v>11</v>
      </c>
      <c r="H1716" s="30">
        <v>2021</v>
      </c>
      <c r="I1716" s="30">
        <v>10</v>
      </c>
      <c r="J1716" s="18">
        <v>1</v>
      </c>
    </row>
    <row r="1717" spans="5:10" ht="15" customHeight="1" x14ac:dyDescent="0.25">
      <c r="E1717" s="139" t="s">
        <v>306</v>
      </c>
      <c r="F1717" s="144" t="s">
        <v>270</v>
      </c>
      <c r="G1717" s="54">
        <v>12</v>
      </c>
      <c r="H1717" s="30">
        <v>2021</v>
      </c>
      <c r="I1717" s="30">
        <v>10</v>
      </c>
      <c r="J1717" s="18">
        <v>1</v>
      </c>
    </row>
    <row r="1718" spans="5:10" ht="15" customHeight="1" x14ac:dyDescent="0.25">
      <c r="E1718" s="140" t="s">
        <v>281</v>
      </c>
      <c r="F1718" s="145" t="s">
        <v>270</v>
      </c>
      <c r="G1718" s="54">
        <v>13</v>
      </c>
      <c r="H1718" s="30">
        <v>2021</v>
      </c>
      <c r="I1718" s="30">
        <v>10</v>
      </c>
      <c r="J1718" s="18">
        <v>1</v>
      </c>
    </row>
    <row r="1719" spans="5:10" ht="15" customHeight="1" x14ac:dyDescent="0.25">
      <c r="E1719" s="139" t="s">
        <v>262</v>
      </c>
      <c r="F1719" s="144" t="s">
        <v>270</v>
      </c>
      <c r="G1719" s="54">
        <v>14</v>
      </c>
      <c r="H1719" s="30">
        <v>2021</v>
      </c>
      <c r="I1719" s="30">
        <v>10</v>
      </c>
      <c r="J1719" s="18">
        <v>1</v>
      </c>
    </row>
    <row r="1720" spans="5:10" ht="15" customHeight="1" x14ac:dyDescent="0.25">
      <c r="E1720" s="140" t="s">
        <v>360</v>
      </c>
      <c r="F1720" s="145" t="s">
        <v>273</v>
      </c>
      <c r="G1720" s="54">
        <v>15</v>
      </c>
      <c r="H1720" s="30">
        <v>2021</v>
      </c>
      <c r="I1720" s="30">
        <v>10</v>
      </c>
      <c r="J1720" s="18">
        <v>1</v>
      </c>
    </row>
    <row r="1721" spans="5:10" ht="15" customHeight="1" x14ac:dyDescent="0.25">
      <c r="E1721" s="139" t="s">
        <v>375</v>
      </c>
      <c r="F1721" s="144" t="s">
        <v>270</v>
      </c>
      <c r="G1721" s="54">
        <v>16</v>
      </c>
      <c r="H1721" s="30">
        <v>2021</v>
      </c>
      <c r="I1721" s="30">
        <v>10</v>
      </c>
      <c r="J1721" s="18">
        <v>1</v>
      </c>
    </row>
    <row r="1722" spans="5:10" ht="15" customHeight="1" x14ac:dyDescent="0.25">
      <c r="E1722" s="140" t="s">
        <v>355</v>
      </c>
      <c r="F1722" s="145" t="s">
        <v>405</v>
      </c>
      <c r="G1722" s="54">
        <v>17</v>
      </c>
      <c r="H1722" s="30">
        <v>2021</v>
      </c>
      <c r="I1722" s="30">
        <v>10</v>
      </c>
      <c r="J1722" s="18">
        <v>1</v>
      </c>
    </row>
    <row r="1723" spans="5:10" ht="15" customHeight="1" x14ac:dyDescent="0.25">
      <c r="E1723" s="139" t="s">
        <v>367</v>
      </c>
      <c r="F1723" s="144" t="s">
        <v>273</v>
      </c>
      <c r="G1723" s="54">
        <v>18</v>
      </c>
      <c r="H1723" s="30">
        <v>2021</v>
      </c>
      <c r="I1723" s="30">
        <v>10</v>
      </c>
      <c r="J1723" s="18">
        <v>1</v>
      </c>
    </row>
    <row r="1724" spans="5:10" ht="15" customHeight="1" x14ac:dyDescent="0.25">
      <c r="E1724" s="140" t="s">
        <v>301</v>
      </c>
      <c r="F1724" s="145" t="s">
        <v>297</v>
      </c>
      <c r="G1724" s="54">
        <v>19</v>
      </c>
      <c r="H1724" s="30">
        <v>2021</v>
      </c>
      <c r="I1724" s="30">
        <v>10</v>
      </c>
      <c r="J1724" s="18">
        <v>1</v>
      </c>
    </row>
    <row r="1725" spans="5:10" ht="15" customHeight="1" x14ac:dyDescent="0.25">
      <c r="E1725" s="139" t="s">
        <v>221</v>
      </c>
      <c r="F1725" s="144" t="s">
        <v>405</v>
      </c>
      <c r="G1725" s="54">
        <v>20</v>
      </c>
      <c r="H1725" s="30">
        <v>2021</v>
      </c>
      <c r="I1725" s="30">
        <v>10</v>
      </c>
      <c r="J1725" s="18">
        <v>1</v>
      </c>
    </row>
    <row r="1726" spans="5:10" ht="15" customHeight="1" x14ac:dyDescent="0.25">
      <c r="E1726" s="140" t="s">
        <v>244</v>
      </c>
      <c r="F1726" s="145" t="s">
        <v>273</v>
      </c>
      <c r="G1726" s="54">
        <v>21</v>
      </c>
      <c r="H1726" s="30">
        <v>2021</v>
      </c>
      <c r="I1726" s="30">
        <v>10</v>
      </c>
      <c r="J1726" s="18">
        <v>1</v>
      </c>
    </row>
    <row r="1727" spans="5:10" ht="15" customHeight="1" x14ac:dyDescent="0.25">
      <c r="E1727" s="139" t="s">
        <v>298</v>
      </c>
      <c r="F1727" s="144" t="s">
        <v>270</v>
      </c>
      <c r="G1727" s="54">
        <v>22</v>
      </c>
      <c r="H1727" s="30">
        <v>2021</v>
      </c>
      <c r="I1727" s="30">
        <v>10</v>
      </c>
      <c r="J1727" s="18">
        <v>1</v>
      </c>
    </row>
    <row r="1728" spans="5:10" ht="15" customHeight="1" x14ac:dyDescent="0.25">
      <c r="E1728" s="140" t="s">
        <v>311</v>
      </c>
      <c r="F1728" s="145" t="s">
        <v>405</v>
      </c>
      <c r="G1728" s="54">
        <v>23</v>
      </c>
      <c r="H1728" s="30">
        <v>2021</v>
      </c>
      <c r="I1728" s="30">
        <v>10</v>
      </c>
      <c r="J1728" s="18">
        <v>1</v>
      </c>
    </row>
    <row r="1729" spans="1:10" ht="15" customHeight="1" x14ac:dyDescent="0.25">
      <c r="E1729" s="139" t="s">
        <v>412</v>
      </c>
      <c r="F1729" s="144" t="s">
        <v>273</v>
      </c>
      <c r="G1729" s="54">
        <v>24</v>
      </c>
      <c r="H1729" s="30">
        <v>2021</v>
      </c>
      <c r="I1729" s="30">
        <v>10</v>
      </c>
      <c r="J1729" s="18">
        <v>1</v>
      </c>
    </row>
    <row r="1730" spans="1:10" ht="15" customHeight="1" x14ac:dyDescent="0.25">
      <c r="E1730" s="140" t="s">
        <v>318</v>
      </c>
      <c r="F1730" s="145" t="s">
        <v>273</v>
      </c>
      <c r="G1730" s="54">
        <v>25</v>
      </c>
      <c r="H1730" s="30">
        <v>2021</v>
      </c>
      <c r="I1730" s="30">
        <v>10</v>
      </c>
      <c r="J1730" s="18">
        <v>1</v>
      </c>
    </row>
    <row r="1731" spans="1:10" ht="15" customHeight="1" x14ac:dyDescent="0.25">
      <c r="E1731" s="139" t="s">
        <v>188</v>
      </c>
      <c r="F1731" s="144" t="s">
        <v>405</v>
      </c>
      <c r="G1731" s="54">
        <v>26</v>
      </c>
      <c r="H1731" s="30">
        <v>2021</v>
      </c>
      <c r="I1731" s="30">
        <v>10</v>
      </c>
      <c r="J1731" s="18">
        <v>1</v>
      </c>
    </row>
    <row r="1732" spans="1:10" ht="15" customHeight="1" x14ac:dyDescent="0.25">
      <c r="E1732" s="140" t="s">
        <v>385</v>
      </c>
      <c r="F1732" s="145" t="s">
        <v>280</v>
      </c>
      <c r="G1732" s="54">
        <v>27</v>
      </c>
      <c r="H1732" s="30">
        <v>2021</v>
      </c>
      <c r="I1732" s="30">
        <v>10</v>
      </c>
      <c r="J1732" s="18">
        <v>1</v>
      </c>
    </row>
    <row r="1733" spans="1:10" ht="15" customHeight="1" x14ac:dyDescent="0.25">
      <c r="E1733" s="139" t="s">
        <v>313</v>
      </c>
      <c r="F1733" s="144" t="s">
        <v>273</v>
      </c>
      <c r="G1733" s="54">
        <v>28</v>
      </c>
      <c r="H1733" s="30">
        <v>2021</v>
      </c>
      <c r="I1733" s="30">
        <v>10</v>
      </c>
      <c r="J1733" s="18">
        <v>1</v>
      </c>
    </row>
    <row r="1734" spans="1:10" ht="15" customHeight="1" x14ac:dyDescent="0.25">
      <c r="E1734" s="140" t="s">
        <v>413</v>
      </c>
      <c r="F1734" s="145" t="s">
        <v>405</v>
      </c>
      <c r="G1734" s="54">
        <v>29</v>
      </c>
      <c r="H1734" s="30">
        <v>2021</v>
      </c>
      <c r="I1734" s="30">
        <v>10</v>
      </c>
      <c r="J1734" s="18">
        <v>1</v>
      </c>
    </row>
    <row r="1735" spans="1:10" ht="15" customHeight="1" x14ac:dyDescent="0.25">
      <c r="E1735" s="139" t="s">
        <v>374</v>
      </c>
      <c r="F1735" s="144" t="s">
        <v>299</v>
      </c>
      <c r="G1735" s="54">
        <v>30</v>
      </c>
      <c r="H1735" s="30">
        <v>2021</v>
      </c>
      <c r="I1735" s="30">
        <v>10</v>
      </c>
      <c r="J1735" s="18">
        <v>1</v>
      </c>
    </row>
    <row r="1736" spans="1:10" ht="15" customHeight="1" thickBot="1" x14ac:dyDescent="0.3">
      <c r="E1736" s="142" t="s">
        <v>345</v>
      </c>
      <c r="F1736" s="147" t="s">
        <v>326</v>
      </c>
      <c r="G1736" s="55">
        <v>31</v>
      </c>
      <c r="H1736" s="34">
        <v>2021</v>
      </c>
      <c r="I1736" s="34">
        <v>10</v>
      </c>
      <c r="J1736" s="36">
        <v>1</v>
      </c>
    </row>
    <row r="1737" spans="1:10" ht="15" customHeight="1" thickTop="1" thickBot="1" x14ac:dyDescent="0.3">
      <c r="A1737" s="3" t="s">
        <v>404</v>
      </c>
      <c r="C1737" s="8" t="s">
        <v>61</v>
      </c>
      <c r="E1737" s="301" t="s">
        <v>183</v>
      </c>
      <c r="F1737" s="143" t="s">
        <v>270</v>
      </c>
      <c r="G1737" s="53">
        <v>1</v>
      </c>
      <c r="H1737" s="41">
        <v>2021</v>
      </c>
      <c r="I1737" s="41">
        <v>14</v>
      </c>
      <c r="J1737" s="42">
        <v>16</v>
      </c>
    </row>
    <row r="1738" spans="1:10" ht="15" customHeight="1" thickTop="1" x14ac:dyDescent="0.25">
      <c r="E1738" s="302" t="s">
        <v>346</v>
      </c>
      <c r="F1738" s="144" t="s">
        <v>342</v>
      </c>
      <c r="G1738" s="54">
        <v>2</v>
      </c>
      <c r="H1738" s="30">
        <v>2021</v>
      </c>
      <c r="I1738" s="30">
        <v>14</v>
      </c>
      <c r="J1738" s="18">
        <v>8</v>
      </c>
    </row>
    <row r="1739" spans="1:10" ht="15" customHeight="1" x14ac:dyDescent="0.25">
      <c r="E1739" s="303" t="s">
        <v>381</v>
      </c>
      <c r="F1739" s="145" t="s">
        <v>297</v>
      </c>
      <c r="G1739" s="54">
        <v>3</v>
      </c>
      <c r="H1739" s="30">
        <v>2021</v>
      </c>
      <c r="I1739" s="30">
        <v>14</v>
      </c>
      <c r="J1739" s="18">
        <v>4</v>
      </c>
    </row>
    <row r="1740" spans="1:10" ht="15" customHeight="1" x14ac:dyDescent="0.25">
      <c r="E1740" s="303" t="s">
        <v>222</v>
      </c>
      <c r="F1740" s="144" t="s">
        <v>405</v>
      </c>
      <c r="G1740" s="54">
        <v>4</v>
      </c>
      <c r="H1740" s="30">
        <v>2021</v>
      </c>
      <c r="I1740" s="30">
        <v>14</v>
      </c>
      <c r="J1740" s="18">
        <v>4</v>
      </c>
    </row>
    <row r="1741" spans="1:10" ht="15" customHeight="1" x14ac:dyDescent="0.25">
      <c r="E1741" s="140" t="s">
        <v>133</v>
      </c>
      <c r="F1741" s="145" t="s">
        <v>270</v>
      </c>
      <c r="G1741" s="54">
        <v>5</v>
      </c>
      <c r="H1741" s="30">
        <v>2021</v>
      </c>
      <c r="I1741" s="30">
        <v>14</v>
      </c>
      <c r="J1741" s="18">
        <v>2</v>
      </c>
    </row>
    <row r="1742" spans="1:10" ht="15" customHeight="1" x14ac:dyDescent="0.25">
      <c r="E1742" s="139" t="s">
        <v>300</v>
      </c>
      <c r="F1742" s="144" t="s">
        <v>342</v>
      </c>
      <c r="G1742" s="54">
        <v>6</v>
      </c>
      <c r="H1742" s="30">
        <v>2021</v>
      </c>
      <c r="I1742" s="30">
        <v>14</v>
      </c>
      <c r="J1742" s="18">
        <v>2</v>
      </c>
    </row>
    <row r="1743" spans="1:10" ht="15" customHeight="1" x14ac:dyDescent="0.25">
      <c r="E1743" s="140" t="s">
        <v>374</v>
      </c>
      <c r="F1743" s="145" t="s">
        <v>299</v>
      </c>
      <c r="G1743" s="54">
        <v>7</v>
      </c>
      <c r="H1743" s="30">
        <v>2021</v>
      </c>
      <c r="I1743" s="30">
        <v>14</v>
      </c>
      <c r="J1743" s="18">
        <v>2</v>
      </c>
    </row>
    <row r="1744" spans="1:10" ht="15" customHeight="1" x14ac:dyDescent="0.25">
      <c r="E1744" s="139" t="s">
        <v>311</v>
      </c>
      <c r="F1744" s="144" t="s">
        <v>405</v>
      </c>
      <c r="G1744" s="54">
        <v>8</v>
      </c>
      <c r="H1744" s="30">
        <v>2021</v>
      </c>
      <c r="I1744" s="30">
        <v>14</v>
      </c>
      <c r="J1744" s="18">
        <v>2</v>
      </c>
    </row>
    <row r="1745" spans="5:10" ht="15" customHeight="1" x14ac:dyDescent="0.25">
      <c r="E1745" s="140" t="s">
        <v>344</v>
      </c>
      <c r="F1745" s="145" t="s">
        <v>342</v>
      </c>
      <c r="G1745" s="54">
        <v>9</v>
      </c>
      <c r="H1745" s="30">
        <v>2021</v>
      </c>
      <c r="I1745" s="30">
        <v>14</v>
      </c>
      <c r="J1745" s="18">
        <v>1</v>
      </c>
    </row>
    <row r="1746" spans="5:10" ht="15" customHeight="1" x14ac:dyDescent="0.25">
      <c r="E1746" s="139" t="s">
        <v>120</v>
      </c>
      <c r="F1746" s="144" t="s">
        <v>270</v>
      </c>
      <c r="G1746" s="54">
        <v>10</v>
      </c>
      <c r="H1746" s="30">
        <v>2021</v>
      </c>
      <c r="I1746" s="30">
        <v>14</v>
      </c>
      <c r="J1746" s="18">
        <v>1</v>
      </c>
    </row>
    <row r="1747" spans="5:10" ht="15" customHeight="1" x14ac:dyDescent="0.25">
      <c r="E1747" s="140" t="s">
        <v>219</v>
      </c>
      <c r="F1747" s="145" t="s">
        <v>342</v>
      </c>
      <c r="G1747" s="54">
        <v>11</v>
      </c>
      <c r="H1747" s="30">
        <v>2021</v>
      </c>
      <c r="I1747" s="30">
        <v>14</v>
      </c>
      <c r="J1747" s="18">
        <v>1</v>
      </c>
    </row>
    <row r="1748" spans="5:10" ht="15" customHeight="1" x14ac:dyDescent="0.25">
      <c r="E1748" s="139" t="s">
        <v>292</v>
      </c>
      <c r="F1748" s="144" t="s">
        <v>293</v>
      </c>
      <c r="G1748" s="54">
        <v>12</v>
      </c>
      <c r="H1748" s="30">
        <v>2021</v>
      </c>
      <c r="I1748" s="30">
        <v>14</v>
      </c>
      <c r="J1748" s="18">
        <v>1</v>
      </c>
    </row>
    <row r="1749" spans="5:10" ht="15" customHeight="1" x14ac:dyDescent="0.25">
      <c r="E1749" s="140" t="s">
        <v>406</v>
      </c>
      <c r="F1749" s="145" t="s">
        <v>405</v>
      </c>
      <c r="G1749" s="54">
        <v>13</v>
      </c>
      <c r="H1749" s="30">
        <v>2021</v>
      </c>
      <c r="I1749" s="30">
        <v>14</v>
      </c>
      <c r="J1749" s="18">
        <v>1</v>
      </c>
    </row>
    <row r="1750" spans="5:10" ht="15" customHeight="1" x14ac:dyDescent="0.25">
      <c r="E1750" s="139" t="s">
        <v>294</v>
      </c>
      <c r="F1750" s="144" t="s">
        <v>386</v>
      </c>
      <c r="G1750" s="54">
        <v>14</v>
      </c>
      <c r="H1750" s="30">
        <v>2021</v>
      </c>
      <c r="I1750" s="30">
        <v>14</v>
      </c>
      <c r="J1750" s="18">
        <v>1</v>
      </c>
    </row>
    <row r="1751" spans="5:10" ht="15" customHeight="1" x14ac:dyDescent="0.25">
      <c r="E1751" s="140" t="s">
        <v>281</v>
      </c>
      <c r="F1751" s="145" t="s">
        <v>270</v>
      </c>
      <c r="G1751" s="54">
        <v>15</v>
      </c>
      <c r="H1751" s="30">
        <v>2021</v>
      </c>
      <c r="I1751" s="30">
        <v>14</v>
      </c>
      <c r="J1751" s="18">
        <v>1</v>
      </c>
    </row>
    <row r="1752" spans="5:10" ht="15" customHeight="1" x14ac:dyDescent="0.25">
      <c r="E1752" s="139" t="s">
        <v>355</v>
      </c>
      <c r="F1752" s="144" t="s">
        <v>405</v>
      </c>
      <c r="G1752" s="54">
        <v>16</v>
      </c>
      <c r="H1752" s="30">
        <v>2021</v>
      </c>
      <c r="I1752" s="30">
        <v>14</v>
      </c>
      <c r="J1752" s="18">
        <v>1</v>
      </c>
    </row>
    <row r="1753" spans="5:10" ht="15" customHeight="1" x14ac:dyDescent="0.25">
      <c r="E1753" s="140" t="s">
        <v>413</v>
      </c>
      <c r="F1753" s="145" t="s">
        <v>405</v>
      </c>
      <c r="G1753" s="54">
        <v>17</v>
      </c>
      <c r="H1753" s="30">
        <v>2021</v>
      </c>
      <c r="I1753" s="30">
        <v>14</v>
      </c>
      <c r="J1753" s="18">
        <v>1</v>
      </c>
    </row>
    <row r="1754" spans="5:10" ht="15" customHeight="1" x14ac:dyDescent="0.25">
      <c r="E1754" s="139" t="s">
        <v>306</v>
      </c>
      <c r="F1754" s="144" t="s">
        <v>270</v>
      </c>
      <c r="G1754" s="54">
        <v>18</v>
      </c>
      <c r="H1754" s="30">
        <v>2021</v>
      </c>
      <c r="I1754" s="30">
        <v>14</v>
      </c>
      <c r="J1754" s="18">
        <v>1</v>
      </c>
    </row>
    <row r="1755" spans="5:10" ht="15" customHeight="1" x14ac:dyDescent="0.25">
      <c r="E1755" s="140" t="s">
        <v>188</v>
      </c>
      <c r="F1755" s="145" t="s">
        <v>405</v>
      </c>
      <c r="G1755" s="54">
        <v>19</v>
      </c>
      <c r="H1755" s="30">
        <v>2021</v>
      </c>
      <c r="I1755" s="30">
        <v>14</v>
      </c>
      <c r="J1755" s="18">
        <v>1</v>
      </c>
    </row>
    <row r="1756" spans="5:10" ht="15" customHeight="1" x14ac:dyDescent="0.25">
      <c r="E1756" s="139" t="s">
        <v>301</v>
      </c>
      <c r="F1756" s="144" t="s">
        <v>297</v>
      </c>
      <c r="G1756" s="54">
        <v>20</v>
      </c>
      <c r="H1756" s="30">
        <v>2021</v>
      </c>
      <c r="I1756" s="30">
        <v>14</v>
      </c>
      <c r="J1756" s="18">
        <v>1</v>
      </c>
    </row>
    <row r="1757" spans="5:10" ht="15" customHeight="1" x14ac:dyDescent="0.25">
      <c r="E1757" s="140" t="s">
        <v>313</v>
      </c>
      <c r="F1757" s="145" t="s">
        <v>273</v>
      </c>
      <c r="G1757" s="54">
        <v>21</v>
      </c>
      <c r="H1757" s="30">
        <v>2021</v>
      </c>
      <c r="I1757" s="30">
        <v>14</v>
      </c>
      <c r="J1757" s="18">
        <v>1</v>
      </c>
    </row>
    <row r="1758" spans="5:10" ht="15" customHeight="1" x14ac:dyDescent="0.25">
      <c r="E1758" s="139" t="s">
        <v>202</v>
      </c>
      <c r="F1758" s="144" t="s">
        <v>405</v>
      </c>
      <c r="G1758" s="54">
        <v>22</v>
      </c>
      <c r="H1758" s="30">
        <v>2021</v>
      </c>
      <c r="I1758" s="30">
        <v>14</v>
      </c>
      <c r="J1758" s="18">
        <v>1</v>
      </c>
    </row>
    <row r="1759" spans="5:10" ht="15" customHeight="1" x14ac:dyDescent="0.25">
      <c r="E1759" s="140" t="s">
        <v>186</v>
      </c>
      <c r="F1759" s="145" t="s">
        <v>299</v>
      </c>
      <c r="G1759" s="54">
        <v>23</v>
      </c>
      <c r="H1759" s="30">
        <v>2021</v>
      </c>
      <c r="I1759" s="30">
        <v>14</v>
      </c>
      <c r="J1759" s="18">
        <v>1</v>
      </c>
    </row>
    <row r="1760" spans="5:10" ht="15" customHeight="1" x14ac:dyDescent="0.25">
      <c r="E1760" s="139" t="s">
        <v>408</v>
      </c>
      <c r="F1760" s="144" t="s">
        <v>342</v>
      </c>
      <c r="G1760" s="54">
        <v>24</v>
      </c>
      <c r="H1760" s="30">
        <v>2021</v>
      </c>
      <c r="I1760" s="30">
        <v>14</v>
      </c>
      <c r="J1760" s="18">
        <v>1</v>
      </c>
    </row>
    <row r="1761" spans="1:10" ht="15" customHeight="1" x14ac:dyDescent="0.25">
      <c r="E1761" s="140" t="s">
        <v>221</v>
      </c>
      <c r="F1761" s="145" t="s">
        <v>405</v>
      </c>
      <c r="G1761" s="54">
        <v>25</v>
      </c>
      <c r="H1761" s="30">
        <v>2021</v>
      </c>
      <c r="I1761" s="30">
        <v>14</v>
      </c>
      <c r="J1761" s="18">
        <v>1</v>
      </c>
    </row>
    <row r="1762" spans="1:10" ht="15" customHeight="1" x14ac:dyDescent="0.25">
      <c r="E1762" s="139" t="s">
        <v>414</v>
      </c>
      <c r="F1762" s="144" t="s">
        <v>415</v>
      </c>
      <c r="G1762" s="54">
        <v>26</v>
      </c>
      <c r="H1762" s="30">
        <v>2021</v>
      </c>
      <c r="I1762" s="30">
        <v>14</v>
      </c>
      <c r="J1762" s="18">
        <v>1</v>
      </c>
    </row>
    <row r="1763" spans="1:10" ht="15" customHeight="1" x14ac:dyDescent="0.25">
      <c r="E1763" s="140" t="s">
        <v>416</v>
      </c>
      <c r="F1763" s="145" t="s">
        <v>273</v>
      </c>
      <c r="G1763" s="54">
        <v>27</v>
      </c>
      <c r="H1763" s="30">
        <v>2021</v>
      </c>
      <c r="I1763" s="30">
        <v>14</v>
      </c>
      <c r="J1763" s="18">
        <v>1</v>
      </c>
    </row>
    <row r="1764" spans="1:10" ht="15" customHeight="1" x14ac:dyDescent="0.25">
      <c r="E1764" s="139" t="s">
        <v>345</v>
      </c>
      <c r="F1764" s="144" t="s">
        <v>326</v>
      </c>
      <c r="G1764" s="54">
        <v>28</v>
      </c>
      <c r="H1764" s="30">
        <v>2021</v>
      </c>
      <c r="I1764" s="30">
        <v>14</v>
      </c>
      <c r="J1764" s="18">
        <v>1</v>
      </c>
    </row>
    <row r="1765" spans="1:10" ht="15" customHeight="1" x14ac:dyDescent="0.25">
      <c r="E1765" s="140" t="s">
        <v>262</v>
      </c>
      <c r="F1765" s="145" t="s">
        <v>270</v>
      </c>
      <c r="G1765" s="54">
        <v>29</v>
      </c>
      <c r="H1765" s="30">
        <v>2021</v>
      </c>
      <c r="I1765" s="30">
        <v>14</v>
      </c>
      <c r="J1765" s="18">
        <v>1</v>
      </c>
    </row>
    <row r="1766" spans="1:10" ht="15" customHeight="1" x14ac:dyDescent="0.25">
      <c r="E1766" s="139" t="s">
        <v>417</v>
      </c>
      <c r="F1766" s="144" t="s">
        <v>418</v>
      </c>
      <c r="G1766" s="54">
        <v>30</v>
      </c>
      <c r="H1766" s="30">
        <v>2021</v>
      </c>
      <c r="I1766" s="30">
        <v>14</v>
      </c>
      <c r="J1766" s="18">
        <v>1</v>
      </c>
    </row>
    <row r="1767" spans="1:10" ht="15" customHeight="1" x14ac:dyDescent="0.25">
      <c r="E1767" s="140" t="s">
        <v>419</v>
      </c>
      <c r="F1767" s="145" t="s">
        <v>273</v>
      </c>
      <c r="G1767" s="54">
        <v>31</v>
      </c>
      <c r="H1767" s="30">
        <v>2021</v>
      </c>
      <c r="I1767" s="30">
        <v>14</v>
      </c>
      <c r="J1767" s="18">
        <v>1</v>
      </c>
    </row>
    <row r="1768" spans="1:10" ht="15" customHeight="1" thickBot="1" x14ac:dyDescent="0.3">
      <c r="E1768" s="141" t="s">
        <v>420</v>
      </c>
      <c r="F1768" s="146" t="s">
        <v>326</v>
      </c>
      <c r="G1768" s="55">
        <v>32</v>
      </c>
      <c r="H1768" s="34">
        <v>2021</v>
      </c>
      <c r="I1768" s="34">
        <v>14</v>
      </c>
      <c r="J1768" s="36">
        <v>1</v>
      </c>
    </row>
    <row r="1769" spans="1:10" ht="15" customHeight="1" thickTop="1" thickBot="1" x14ac:dyDescent="0.3">
      <c r="A1769" s="3" t="s">
        <v>421</v>
      </c>
      <c r="C1769" s="8" t="s">
        <v>8</v>
      </c>
      <c r="E1769" s="301" t="s">
        <v>133</v>
      </c>
      <c r="F1769" s="143" t="s">
        <v>270</v>
      </c>
      <c r="G1769" s="53">
        <v>1</v>
      </c>
      <c r="H1769" s="41">
        <v>2022</v>
      </c>
      <c r="I1769" s="41">
        <v>8</v>
      </c>
      <c r="J1769" s="42">
        <v>16</v>
      </c>
    </row>
    <row r="1770" spans="1:10" ht="15" customHeight="1" thickTop="1" x14ac:dyDescent="0.25">
      <c r="E1770" s="302" t="s">
        <v>183</v>
      </c>
      <c r="F1770" s="144" t="s">
        <v>270</v>
      </c>
      <c r="G1770" s="54">
        <v>2</v>
      </c>
      <c r="H1770" s="30">
        <v>2022</v>
      </c>
      <c r="I1770" s="30">
        <v>8</v>
      </c>
      <c r="J1770" s="18">
        <v>8</v>
      </c>
    </row>
    <row r="1771" spans="1:10" ht="15" customHeight="1" x14ac:dyDescent="0.25">
      <c r="E1771" s="303" t="s">
        <v>222</v>
      </c>
      <c r="F1771" s="145" t="s">
        <v>405</v>
      </c>
      <c r="G1771" s="54">
        <v>3</v>
      </c>
      <c r="H1771" s="30">
        <v>2022</v>
      </c>
      <c r="I1771" s="30">
        <v>8</v>
      </c>
      <c r="J1771" s="18">
        <v>4</v>
      </c>
    </row>
    <row r="1772" spans="1:10" ht="15" customHeight="1" x14ac:dyDescent="0.25">
      <c r="E1772" s="303" t="s">
        <v>219</v>
      </c>
      <c r="F1772" s="144" t="s">
        <v>342</v>
      </c>
      <c r="G1772" s="54">
        <v>4</v>
      </c>
      <c r="H1772" s="30">
        <v>2022</v>
      </c>
      <c r="I1772" s="30">
        <v>8</v>
      </c>
      <c r="J1772" s="18">
        <v>4</v>
      </c>
    </row>
    <row r="1773" spans="1:10" ht="15" customHeight="1" x14ac:dyDescent="0.25">
      <c r="E1773" s="140" t="s">
        <v>422</v>
      </c>
      <c r="F1773" s="145" t="s">
        <v>297</v>
      </c>
      <c r="G1773" s="54">
        <v>5</v>
      </c>
      <c r="H1773" s="30">
        <v>2022</v>
      </c>
      <c r="I1773" s="30">
        <v>8</v>
      </c>
      <c r="J1773" s="18">
        <v>2</v>
      </c>
    </row>
    <row r="1774" spans="1:10" ht="15" customHeight="1" x14ac:dyDescent="0.25">
      <c r="E1774" s="139" t="s">
        <v>300</v>
      </c>
      <c r="F1774" s="144" t="s">
        <v>342</v>
      </c>
      <c r="G1774" s="54">
        <v>6</v>
      </c>
      <c r="H1774" s="30">
        <v>2022</v>
      </c>
      <c r="I1774" s="30">
        <v>8</v>
      </c>
      <c r="J1774" s="18">
        <v>2</v>
      </c>
    </row>
    <row r="1775" spans="1:10" ht="15" customHeight="1" x14ac:dyDescent="0.25">
      <c r="E1775" s="140" t="s">
        <v>281</v>
      </c>
      <c r="F1775" s="145" t="s">
        <v>270</v>
      </c>
      <c r="G1775" s="54">
        <v>7</v>
      </c>
      <c r="H1775" s="30">
        <v>2022</v>
      </c>
      <c r="I1775" s="30">
        <v>8</v>
      </c>
      <c r="J1775" s="18">
        <v>2</v>
      </c>
    </row>
    <row r="1776" spans="1:10" ht="15" customHeight="1" x14ac:dyDescent="0.25">
      <c r="E1776" s="139" t="s">
        <v>346</v>
      </c>
      <c r="F1776" s="144" t="s">
        <v>342</v>
      </c>
      <c r="G1776" s="54">
        <v>8</v>
      </c>
      <c r="H1776" s="30">
        <v>2022</v>
      </c>
      <c r="I1776" s="30">
        <v>8</v>
      </c>
      <c r="J1776" s="18">
        <v>2</v>
      </c>
    </row>
    <row r="1777" spans="5:10" ht="15" customHeight="1" x14ac:dyDescent="0.25">
      <c r="E1777" s="140" t="s">
        <v>303</v>
      </c>
      <c r="F1777" s="145" t="s">
        <v>297</v>
      </c>
      <c r="G1777" s="54">
        <v>9</v>
      </c>
      <c r="H1777" s="30">
        <v>2022</v>
      </c>
      <c r="I1777" s="30">
        <v>8</v>
      </c>
      <c r="J1777" s="18">
        <v>1</v>
      </c>
    </row>
    <row r="1778" spans="5:10" ht="15" customHeight="1" x14ac:dyDescent="0.25">
      <c r="E1778" s="139" t="s">
        <v>406</v>
      </c>
      <c r="F1778" s="144" t="s">
        <v>405</v>
      </c>
      <c r="G1778" s="54">
        <v>10</v>
      </c>
      <c r="H1778" s="30">
        <v>2022</v>
      </c>
      <c r="I1778" s="30">
        <v>8</v>
      </c>
      <c r="J1778" s="18">
        <v>1</v>
      </c>
    </row>
    <row r="1779" spans="5:10" ht="15" customHeight="1" x14ac:dyDescent="0.25">
      <c r="E1779" s="140" t="s">
        <v>381</v>
      </c>
      <c r="F1779" s="145" t="s">
        <v>297</v>
      </c>
      <c r="G1779" s="54">
        <v>11</v>
      </c>
      <c r="H1779" s="30">
        <v>2022</v>
      </c>
      <c r="I1779" s="30">
        <v>8</v>
      </c>
      <c r="J1779" s="18">
        <v>1</v>
      </c>
    </row>
    <row r="1780" spans="5:10" ht="15" customHeight="1" x14ac:dyDescent="0.25">
      <c r="E1780" s="139" t="s">
        <v>345</v>
      </c>
      <c r="F1780" s="144" t="s">
        <v>326</v>
      </c>
      <c r="G1780" s="54">
        <v>12</v>
      </c>
      <c r="H1780" s="30">
        <v>2022</v>
      </c>
      <c r="I1780" s="30">
        <v>8</v>
      </c>
      <c r="J1780" s="18">
        <v>1</v>
      </c>
    </row>
    <row r="1781" spans="5:10" ht="15" customHeight="1" x14ac:dyDescent="0.25">
      <c r="E1781" s="140" t="s">
        <v>71</v>
      </c>
      <c r="F1781" s="145" t="s">
        <v>357</v>
      </c>
      <c r="G1781" s="54">
        <v>13</v>
      </c>
      <c r="H1781" s="30">
        <v>2022</v>
      </c>
      <c r="I1781" s="30">
        <v>8</v>
      </c>
      <c r="J1781" s="18">
        <v>1</v>
      </c>
    </row>
    <row r="1782" spans="5:10" ht="15" customHeight="1" x14ac:dyDescent="0.25">
      <c r="E1782" s="139" t="s">
        <v>301</v>
      </c>
      <c r="F1782" s="144" t="s">
        <v>297</v>
      </c>
      <c r="G1782" s="54">
        <v>14</v>
      </c>
      <c r="H1782" s="30">
        <v>2022</v>
      </c>
      <c r="I1782" s="30">
        <v>8</v>
      </c>
      <c r="J1782" s="18">
        <v>1</v>
      </c>
    </row>
    <row r="1783" spans="5:10" ht="15" customHeight="1" x14ac:dyDescent="0.25">
      <c r="E1783" s="140" t="s">
        <v>344</v>
      </c>
      <c r="F1783" s="145" t="s">
        <v>342</v>
      </c>
      <c r="G1783" s="54">
        <v>15</v>
      </c>
      <c r="H1783" s="30">
        <v>2022</v>
      </c>
      <c r="I1783" s="30">
        <v>8</v>
      </c>
      <c r="J1783" s="18">
        <v>1</v>
      </c>
    </row>
    <row r="1784" spans="5:10" ht="15" customHeight="1" x14ac:dyDescent="0.25">
      <c r="E1784" s="139" t="s">
        <v>294</v>
      </c>
      <c r="F1784" s="144" t="s">
        <v>386</v>
      </c>
      <c r="G1784" s="54">
        <v>16</v>
      </c>
      <c r="H1784" s="30">
        <v>2022</v>
      </c>
      <c r="I1784" s="30">
        <v>8</v>
      </c>
      <c r="J1784" s="18">
        <v>1</v>
      </c>
    </row>
    <row r="1785" spans="5:10" ht="15" customHeight="1" x14ac:dyDescent="0.25">
      <c r="E1785" s="140" t="s">
        <v>361</v>
      </c>
      <c r="F1785" s="145" t="s">
        <v>273</v>
      </c>
      <c r="G1785" s="54">
        <v>17</v>
      </c>
      <c r="H1785" s="30">
        <v>2022</v>
      </c>
      <c r="I1785" s="30">
        <v>8</v>
      </c>
      <c r="J1785" s="18">
        <v>1</v>
      </c>
    </row>
    <row r="1786" spans="5:10" ht="15" customHeight="1" x14ac:dyDescent="0.25">
      <c r="E1786" s="139" t="s">
        <v>221</v>
      </c>
      <c r="F1786" s="144" t="s">
        <v>405</v>
      </c>
      <c r="G1786" s="54">
        <v>18</v>
      </c>
      <c r="H1786" s="30">
        <v>2022</v>
      </c>
      <c r="I1786" s="30">
        <v>8</v>
      </c>
      <c r="J1786" s="18">
        <v>1</v>
      </c>
    </row>
    <row r="1787" spans="5:10" ht="15" customHeight="1" x14ac:dyDescent="0.25">
      <c r="E1787" s="140" t="s">
        <v>262</v>
      </c>
      <c r="F1787" s="145" t="s">
        <v>270</v>
      </c>
      <c r="G1787" s="54">
        <v>19</v>
      </c>
      <c r="H1787" s="30">
        <v>2022</v>
      </c>
      <c r="I1787" s="30">
        <v>8</v>
      </c>
      <c r="J1787" s="18">
        <v>1</v>
      </c>
    </row>
    <row r="1788" spans="5:10" ht="15" customHeight="1" x14ac:dyDescent="0.25">
      <c r="E1788" s="139" t="s">
        <v>193</v>
      </c>
      <c r="F1788" s="144" t="s">
        <v>270</v>
      </c>
      <c r="G1788" s="54">
        <v>20</v>
      </c>
      <c r="H1788" s="30">
        <v>2022</v>
      </c>
      <c r="I1788" s="30">
        <v>8</v>
      </c>
      <c r="J1788" s="18">
        <v>1</v>
      </c>
    </row>
    <row r="1789" spans="5:10" ht="15" customHeight="1" x14ac:dyDescent="0.25">
      <c r="E1789" s="140" t="s">
        <v>416</v>
      </c>
      <c r="F1789" s="145" t="s">
        <v>273</v>
      </c>
      <c r="G1789" s="54">
        <v>21</v>
      </c>
      <c r="H1789" s="30">
        <v>2022</v>
      </c>
      <c r="I1789" s="30">
        <v>8</v>
      </c>
      <c r="J1789" s="18">
        <v>1</v>
      </c>
    </row>
    <row r="1790" spans="5:10" ht="15" customHeight="1" x14ac:dyDescent="0.25">
      <c r="E1790" s="139" t="s">
        <v>313</v>
      </c>
      <c r="F1790" s="144" t="s">
        <v>273</v>
      </c>
      <c r="G1790" s="54">
        <v>22</v>
      </c>
      <c r="H1790" s="30">
        <v>2022</v>
      </c>
      <c r="I1790" s="30">
        <v>8</v>
      </c>
      <c r="J1790" s="18">
        <v>1</v>
      </c>
    </row>
    <row r="1791" spans="5:10" ht="15" customHeight="1" x14ac:dyDescent="0.25">
      <c r="E1791" s="140" t="s">
        <v>423</v>
      </c>
      <c r="F1791" s="145" t="s">
        <v>342</v>
      </c>
      <c r="G1791" s="54">
        <v>23</v>
      </c>
      <c r="H1791" s="30">
        <v>2022</v>
      </c>
      <c r="I1791" s="30">
        <v>8</v>
      </c>
      <c r="J1791" s="18">
        <v>1</v>
      </c>
    </row>
    <row r="1792" spans="5:10" ht="15" customHeight="1" x14ac:dyDescent="0.25">
      <c r="E1792" s="139" t="s">
        <v>120</v>
      </c>
      <c r="F1792" s="144" t="s">
        <v>270</v>
      </c>
      <c r="G1792" s="54">
        <v>24</v>
      </c>
      <c r="H1792" s="30">
        <v>2022</v>
      </c>
      <c r="I1792" s="30">
        <v>8</v>
      </c>
      <c r="J1792" s="18">
        <v>1</v>
      </c>
    </row>
    <row r="1793" spans="1:10" ht="15" customHeight="1" x14ac:dyDescent="0.25">
      <c r="E1793" s="140" t="s">
        <v>311</v>
      </c>
      <c r="F1793" s="145" t="s">
        <v>405</v>
      </c>
      <c r="G1793" s="54">
        <v>25</v>
      </c>
      <c r="H1793" s="30">
        <v>2022</v>
      </c>
      <c r="I1793" s="30">
        <v>8</v>
      </c>
      <c r="J1793" s="18">
        <v>1</v>
      </c>
    </row>
    <row r="1794" spans="1:10" ht="15" customHeight="1" x14ac:dyDescent="0.25">
      <c r="E1794" s="139" t="s">
        <v>413</v>
      </c>
      <c r="F1794" s="144" t="s">
        <v>342</v>
      </c>
      <c r="G1794" s="54">
        <v>26</v>
      </c>
      <c r="H1794" s="30">
        <v>2022</v>
      </c>
      <c r="I1794" s="30">
        <v>8</v>
      </c>
      <c r="J1794" s="18">
        <v>1</v>
      </c>
    </row>
    <row r="1795" spans="1:10" ht="15" customHeight="1" x14ac:dyDescent="0.25">
      <c r="E1795" s="140" t="s">
        <v>355</v>
      </c>
      <c r="F1795" s="145" t="s">
        <v>405</v>
      </c>
      <c r="G1795" s="54">
        <v>27</v>
      </c>
      <c r="H1795" s="30">
        <v>2022</v>
      </c>
      <c r="I1795" s="30">
        <v>8</v>
      </c>
      <c r="J1795" s="18">
        <v>1</v>
      </c>
    </row>
    <row r="1796" spans="1:10" ht="15" customHeight="1" x14ac:dyDescent="0.25">
      <c r="E1796" s="139" t="s">
        <v>218</v>
      </c>
      <c r="F1796" s="144" t="s">
        <v>273</v>
      </c>
      <c r="G1796" s="54">
        <v>28</v>
      </c>
      <c r="H1796" s="30">
        <v>2022</v>
      </c>
      <c r="I1796" s="30">
        <v>8</v>
      </c>
      <c r="J1796" s="18">
        <v>1</v>
      </c>
    </row>
    <row r="1797" spans="1:10" ht="15" customHeight="1" x14ac:dyDescent="0.25">
      <c r="E1797" s="140" t="s">
        <v>302</v>
      </c>
      <c r="F1797" s="145" t="s">
        <v>273</v>
      </c>
      <c r="G1797" s="54">
        <v>29</v>
      </c>
      <c r="H1797" s="30">
        <v>2022</v>
      </c>
      <c r="I1797" s="30">
        <v>8</v>
      </c>
      <c r="J1797" s="18">
        <v>1</v>
      </c>
    </row>
    <row r="1798" spans="1:10" ht="15" customHeight="1" x14ac:dyDescent="0.25">
      <c r="E1798" s="139" t="s">
        <v>424</v>
      </c>
      <c r="F1798" s="144" t="s">
        <v>326</v>
      </c>
      <c r="G1798" s="54">
        <v>30</v>
      </c>
      <c r="H1798" s="30">
        <v>2022</v>
      </c>
      <c r="I1798" s="30">
        <v>8</v>
      </c>
      <c r="J1798" s="18">
        <v>1</v>
      </c>
    </row>
    <row r="1799" spans="1:10" ht="15" customHeight="1" x14ac:dyDescent="0.25">
      <c r="E1799" s="140" t="s">
        <v>425</v>
      </c>
      <c r="F1799" s="145" t="s">
        <v>405</v>
      </c>
      <c r="G1799" s="54">
        <v>31</v>
      </c>
      <c r="H1799" s="30">
        <v>2022</v>
      </c>
      <c r="I1799" s="30">
        <v>8</v>
      </c>
      <c r="J1799" s="18">
        <v>1</v>
      </c>
    </row>
    <row r="1800" spans="1:10" ht="15" customHeight="1" thickBot="1" x14ac:dyDescent="0.3">
      <c r="E1800" s="141" t="s">
        <v>410</v>
      </c>
      <c r="F1800" s="146" t="s">
        <v>297</v>
      </c>
      <c r="G1800" s="55">
        <v>32</v>
      </c>
      <c r="H1800" s="34">
        <v>2022</v>
      </c>
      <c r="I1800" s="34">
        <v>8</v>
      </c>
      <c r="J1800" s="36">
        <v>1</v>
      </c>
    </row>
    <row r="1801" spans="1:10" ht="15" customHeight="1" thickTop="1" thickBot="1" x14ac:dyDescent="0.3">
      <c r="A1801" s="3" t="s">
        <v>421</v>
      </c>
      <c r="C1801" s="8" t="s">
        <v>34</v>
      </c>
      <c r="E1801" s="301" t="s">
        <v>183</v>
      </c>
      <c r="F1801" s="148" t="s">
        <v>270</v>
      </c>
      <c r="G1801" s="119">
        <v>1</v>
      </c>
      <c r="H1801" s="13">
        <v>2022</v>
      </c>
      <c r="I1801" s="13">
        <v>9</v>
      </c>
      <c r="J1801" s="7">
        <v>16</v>
      </c>
    </row>
    <row r="1802" spans="1:10" ht="15" customHeight="1" thickTop="1" x14ac:dyDescent="0.25">
      <c r="E1802" s="302" t="s">
        <v>422</v>
      </c>
      <c r="F1802" s="144" t="s">
        <v>297</v>
      </c>
      <c r="G1802" s="54">
        <v>2</v>
      </c>
      <c r="H1802" s="30">
        <v>2022</v>
      </c>
      <c r="I1802" s="30">
        <v>9</v>
      </c>
      <c r="J1802" s="18">
        <v>8</v>
      </c>
    </row>
    <row r="1803" spans="1:10" ht="15" customHeight="1" x14ac:dyDescent="0.25">
      <c r="E1803" s="303" t="s">
        <v>300</v>
      </c>
      <c r="F1803" s="145" t="s">
        <v>342</v>
      </c>
      <c r="G1803" s="54">
        <v>3</v>
      </c>
      <c r="H1803" s="30">
        <v>2022</v>
      </c>
      <c r="I1803" s="30">
        <v>9</v>
      </c>
      <c r="J1803" s="18">
        <v>4</v>
      </c>
    </row>
    <row r="1804" spans="1:10" ht="15" customHeight="1" x14ac:dyDescent="0.25">
      <c r="E1804" s="303" t="s">
        <v>222</v>
      </c>
      <c r="F1804" s="144" t="s">
        <v>405</v>
      </c>
      <c r="G1804" s="54">
        <v>4</v>
      </c>
      <c r="H1804" s="30">
        <v>2022</v>
      </c>
      <c r="I1804" s="30">
        <v>9</v>
      </c>
      <c r="J1804" s="18">
        <v>4</v>
      </c>
    </row>
    <row r="1805" spans="1:10" ht="15" customHeight="1" x14ac:dyDescent="0.25">
      <c r="E1805" s="140" t="s">
        <v>133</v>
      </c>
      <c r="F1805" s="145" t="s">
        <v>270</v>
      </c>
      <c r="G1805" s="54">
        <v>5</v>
      </c>
      <c r="H1805" s="30">
        <v>2022</v>
      </c>
      <c r="I1805" s="30">
        <v>9</v>
      </c>
      <c r="J1805" s="18">
        <v>2</v>
      </c>
    </row>
    <row r="1806" spans="1:10" ht="15" customHeight="1" x14ac:dyDescent="0.25">
      <c r="E1806" s="139" t="s">
        <v>406</v>
      </c>
      <c r="F1806" s="144" t="s">
        <v>405</v>
      </c>
      <c r="G1806" s="54">
        <v>6</v>
      </c>
      <c r="H1806" s="30">
        <v>2022</v>
      </c>
      <c r="I1806" s="30">
        <v>9</v>
      </c>
      <c r="J1806" s="18">
        <v>2</v>
      </c>
    </row>
    <row r="1807" spans="1:10" ht="15" customHeight="1" x14ac:dyDescent="0.25">
      <c r="E1807" s="140" t="s">
        <v>313</v>
      </c>
      <c r="F1807" s="145" t="s">
        <v>273</v>
      </c>
      <c r="G1807" s="54">
        <v>7</v>
      </c>
      <c r="H1807" s="30">
        <v>2022</v>
      </c>
      <c r="I1807" s="30">
        <v>9</v>
      </c>
      <c r="J1807" s="18">
        <v>2</v>
      </c>
    </row>
    <row r="1808" spans="1:10" ht="15" customHeight="1" x14ac:dyDescent="0.25">
      <c r="E1808" s="139" t="s">
        <v>221</v>
      </c>
      <c r="F1808" s="144" t="s">
        <v>405</v>
      </c>
      <c r="G1808" s="54">
        <v>8</v>
      </c>
      <c r="H1808" s="30">
        <v>2022</v>
      </c>
      <c r="I1808" s="30">
        <v>9</v>
      </c>
      <c r="J1808" s="18">
        <v>2</v>
      </c>
    </row>
    <row r="1809" spans="5:10" ht="15" customHeight="1" x14ac:dyDescent="0.25">
      <c r="E1809" s="140" t="s">
        <v>218</v>
      </c>
      <c r="F1809" s="145" t="s">
        <v>273</v>
      </c>
      <c r="G1809" s="54">
        <v>9</v>
      </c>
      <c r="H1809" s="30">
        <v>2022</v>
      </c>
      <c r="I1809" s="30">
        <v>9</v>
      </c>
      <c r="J1809" s="18">
        <v>1</v>
      </c>
    </row>
    <row r="1810" spans="5:10" ht="15" customHeight="1" x14ac:dyDescent="0.25">
      <c r="E1810" s="139" t="s">
        <v>71</v>
      </c>
      <c r="F1810" s="144" t="s">
        <v>357</v>
      </c>
      <c r="G1810" s="54">
        <v>10</v>
      </c>
      <c r="H1810" s="30">
        <v>2022</v>
      </c>
      <c r="I1810" s="30">
        <v>9</v>
      </c>
      <c r="J1810" s="18">
        <v>1</v>
      </c>
    </row>
    <row r="1811" spans="5:10" ht="15" customHeight="1" x14ac:dyDescent="0.25">
      <c r="E1811" s="140" t="s">
        <v>219</v>
      </c>
      <c r="F1811" s="145" t="s">
        <v>342</v>
      </c>
      <c r="G1811" s="54">
        <v>11</v>
      </c>
      <c r="H1811" s="30">
        <v>2022</v>
      </c>
      <c r="I1811" s="30">
        <v>9</v>
      </c>
      <c r="J1811" s="18">
        <v>1</v>
      </c>
    </row>
    <row r="1812" spans="5:10" ht="15" customHeight="1" x14ac:dyDescent="0.25">
      <c r="E1812" s="139" t="s">
        <v>303</v>
      </c>
      <c r="F1812" s="144" t="s">
        <v>297</v>
      </c>
      <c r="G1812" s="54">
        <v>12</v>
      </c>
      <c r="H1812" s="30">
        <v>2022</v>
      </c>
      <c r="I1812" s="30">
        <v>9</v>
      </c>
      <c r="J1812" s="18">
        <v>1</v>
      </c>
    </row>
    <row r="1813" spans="5:10" ht="15" customHeight="1" x14ac:dyDescent="0.25">
      <c r="E1813" s="140" t="s">
        <v>294</v>
      </c>
      <c r="F1813" s="145" t="s">
        <v>386</v>
      </c>
      <c r="G1813" s="54">
        <v>13</v>
      </c>
      <c r="H1813" s="30">
        <v>2022</v>
      </c>
      <c r="I1813" s="30">
        <v>9</v>
      </c>
      <c r="J1813" s="18">
        <v>1</v>
      </c>
    </row>
    <row r="1814" spans="5:10" ht="15" customHeight="1" x14ac:dyDescent="0.25">
      <c r="E1814" s="139" t="s">
        <v>281</v>
      </c>
      <c r="F1814" s="144" t="s">
        <v>270</v>
      </c>
      <c r="G1814" s="54">
        <v>14</v>
      </c>
      <c r="H1814" s="30">
        <v>2022</v>
      </c>
      <c r="I1814" s="30">
        <v>9</v>
      </c>
      <c r="J1814" s="18">
        <v>1</v>
      </c>
    </row>
    <row r="1815" spans="5:10" ht="15" customHeight="1" x14ac:dyDescent="0.25">
      <c r="E1815" s="140" t="s">
        <v>426</v>
      </c>
      <c r="F1815" s="145" t="s">
        <v>427</v>
      </c>
      <c r="G1815" s="54">
        <v>15</v>
      </c>
      <c r="H1815" s="30">
        <v>2022</v>
      </c>
      <c r="I1815" s="30">
        <v>9</v>
      </c>
      <c r="J1815" s="18">
        <v>1</v>
      </c>
    </row>
    <row r="1816" spans="5:10" ht="15" customHeight="1" x14ac:dyDescent="0.25">
      <c r="E1816" s="139" t="s">
        <v>350</v>
      </c>
      <c r="F1816" s="144" t="s">
        <v>270</v>
      </c>
      <c r="G1816" s="54">
        <v>16</v>
      </c>
      <c r="H1816" s="30">
        <v>2022</v>
      </c>
      <c r="I1816" s="30">
        <v>9</v>
      </c>
      <c r="J1816" s="18">
        <v>1</v>
      </c>
    </row>
    <row r="1817" spans="5:10" ht="15" customHeight="1" x14ac:dyDescent="0.25">
      <c r="E1817" s="140" t="s">
        <v>345</v>
      </c>
      <c r="F1817" s="145" t="s">
        <v>326</v>
      </c>
      <c r="G1817" s="54">
        <v>17</v>
      </c>
      <c r="H1817" s="30">
        <v>2022</v>
      </c>
      <c r="I1817" s="30">
        <v>9</v>
      </c>
      <c r="J1817" s="18">
        <v>1</v>
      </c>
    </row>
    <row r="1818" spans="5:10" ht="15" customHeight="1" x14ac:dyDescent="0.25">
      <c r="E1818" s="139" t="s">
        <v>301</v>
      </c>
      <c r="F1818" s="144" t="s">
        <v>297</v>
      </c>
      <c r="G1818" s="54">
        <v>18</v>
      </c>
      <c r="H1818" s="30">
        <v>2022</v>
      </c>
      <c r="I1818" s="30">
        <v>9</v>
      </c>
      <c r="J1818" s="18">
        <v>1</v>
      </c>
    </row>
    <row r="1819" spans="5:10" ht="15" customHeight="1" x14ac:dyDescent="0.25">
      <c r="E1819" s="140" t="s">
        <v>258</v>
      </c>
      <c r="F1819" s="145" t="s">
        <v>270</v>
      </c>
      <c r="G1819" s="54">
        <v>19</v>
      </c>
      <c r="H1819" s="30">
        <v>2022</v>
      </c>
      <c r="I1819" s="30">
        <v>9</v>
      </c>
      <c r="J1819" s="18">
        <v>1</v>
      </c>
    </row>
    <row r="1820" spans="5:10" ht="15" customHeight="1" x14ac:dyDescent="0.25">
      <c r="E1820" s="139" t="s">
        <v>374</v>
      </c>
      <c r="F1820" s="144" t="s">
        <v>299</v>
      </c>
      <c r="G1820" s="54">
        <v>20</v>
      </c>
      <c r="H1820" s="30">
        <v>2022</v>
      </c>
      <c r="I1820" s="30">
        <v>9</v>
      </c>
      <c r="J1820" s="18">
        <v>1</v>
      </c>
    </row>
    <row r="1821" spans="5:10" ht="15" customHeight="1" x14ac:dyDescent="0.25">
      <c r="E1821" s="140" t="s">
        <v>373</v>
      </c>
      <c r="F1821" s="145" t="s">
        <v>273</v>
      </c>
      <c r="G1821" s="54">
        <v>21</v>
      </c>
      <c r="H1821" s="30">
        <v>2022</v>
      </c>
      <c r="I1821" s="30">
        <v>9</v>
      </c>
      <c r="J1821" s="18">
        <v>1</v>
      </c>
    </row>
    <row r="1822" spans="5:10" ht="15" customHeight="1" x14ac:dyDescent="0.25">
      <c r="E1822" s="139" t="s">
        <v>413</v>
      </c>
      <c r="F1822" s="144" t="s">
        <v>342</v>
      </c>
      <c r="G1822" s="54">
        <v>22</v>
      </c>
      <c r="H1822" s="30">
        <v>2022</v>
      </c>
      <c r="I1822" s="30">
        <v>9</v>
      </c>
      <c r="J1822" s="18">
        <v>1</v>
      </c>
    </row>
    <row r="1823" spans="5:10" ht="15" customHeight="1" x14ac:dyDescent="0.25">
      <c r="E1823" s="140" t="s">
        <v>193</v>
      </c>
      <c r="F1823" s="145" t="s">
        <v>270</v>
      </c>
      <c r="G1823" s="54">
        <v>23</v>
      </c>
      <c r="H1823" s="30">
        <v>2022</v>
      </c>
      <c r="I1823" s="30">
        <v>9</v>
      </c>
      <c r="J1823" s="18">
        <v>1</v>
      </c>
    </row>
    <row r="1824" spans="5:10" ht="15" customHeight="1" x14ac:dyDescent="0.25">
      <c r="E1824" s="139" t="s">
        <v>416</v>
      </c>
      <c r="F1824" s="144" t="s">
        <v>273</v>
      </c>
      <c r="G1824" s="54">
        <v>24</v>
      </c>
      <c r="H1824" s="30">
        <v>2022</v>
      </c>
      <c r="I1824" s="30">
        <v>9</v>
      </c>
      <c r="J1824" s="18">
        <v>1</v>
      </c>
    </row>
    <row r="1825" spans="1:10" ht="15" customHeight="1" x14ac:dyDescent="0.25">
      <c r="E1825" s="140" t="s">
        <v>346</v>
      </c>
      <c r="F1825" s="145" t="s">
        <v>342</v>
      </c>
      <c r="G1825" s="54">
        <v>25</v>
      </c>
      <c r="H1825" s="30">
        <v>2022</v>
      </c>
      <c r="I1825" s="30">
        <v>9</v>
      </c>
      <c r="J1825" s="18">
        <v>1</v>
      </c>
    </row>
    <row r="1826" spans="1:10" ht="15" customHeight="1" x14ac:dyDescent="0.25">
      <c r="E1826" s="139" t="s">
        <v>408</v>
      </c>
      <c r="F1826" s="144" t="s">
        <v>342</v>
      </c>
      <c r="G1826" s="54">
        <v>26</v>
      </c>
      <c r="H1826" s="30">
        <v>2022</v>
      </c>
      <c r="I1826" s="30">
        <v>9</v>
      </c>
      <c r="J1826" s="18">
        <v>1</v>
      </c>
    </row>
    <row r="1827" spans="1:10" ht="15" customHeight="1" x14ac:dyDescent="0.25">
      <c r="E1827" s="140" t="s">
        <v>376</v>
      </c>
      <c r="F1827" s="145" t="s">
        <v>270</v>
      </c>
      <c r="G1827" s="54">
        <v>27</v>
      </c>
      <c r="H1827" s="30">
        <v>2022</v>
      </c>
      <c r="I1827" s="30">
        <v>9</v>
      </c>
      <c r="J1827" s="18">
        <v>1</v>
      </c>
    </row>
    <row r="1828" spans="1:10" ht="15" customHeight="1" x14ac:dyDescent="0.25">
      <c r="E1828" s="139" t="s">
        <v>417</v>
      </c>
      <c r="F1828" s="144" t="s">
        <v>418</v>
      </c>
      <c r="G1828" s="54">
        <v>28</v>
      </c>
      <c r="H1828" s="30">
        <v>2022</v>
      </c>
      <c r="I1828" s="30">
        <v>9</v>
      </c>
      <c r="J1828" s="18">
        <v>1</v>
      </c>
    </row>
    <row r="1829" spans="1:10" ht="15" customHeight="1" x14ac:dyDescent="0.25">
      <c r="E1829" s="140" t="s">
        <v>262</v>
      </c>
      <c r="F1829" s="145" t="s">
        <v>270</v>
      </c>
      <c r="G1829" s="54">
        <v>29</v>
      </c>
      <c r="H1829" s="30">
        <v>2022</v>
      </c>
      <c r="I1829" s="30">
        <v>9</v>
      </c>
      <c r="J1829" s="18">
        <v>1</v>
      </c>
    </row>
    <row r="1830" spans="1:10" ht="15" customHeight="1" x14ac:dyDescent="0.25">
      <c r="E1830" s="139" t="s">
        <v>420</v>
      </c>
      <c r="F1830" s="144" t="s">
        <v>326</v>
      </c>
      <c r="G1830" s="54">
        <v>30</v>
      </c>
      <c r="H1830" s="30">
        <v>2022</v>
      </c>
      <c r="I1830" s="30">
        <v>9</v>
      </c>
      <c r="J1830" s="18">
        <v>1</v>
      </c>
    </row>
    <row r="1831" spans="1:10" ht="15" customHeight="1" x14ac:dyDescent="0.25">
      <c r="E1831" s="140" t="s">
        <v>329</v>
      </c>
      <c r="F1831" s="145" t="s">
        <v>326</v>
      </c>
      <c r="G1831" s="54">
        <v>31</v>
      </c>
      <c r="H1831" s="30">
        <v>2022</v>
      </c>
      <c r="I1831" s="30">
        <v>9</v>
      </c>
      <c r="J1831" s="18">
        <v>1</v>
      </c>
    </row>
    <row r="1832" spans="1:10" ht="15" customHeight="1" thickBot="1" x14ac:dyDescent="0.3">
      <c r="E1832" s="141" t="s">
        <v>344</v>
      </c>
      <c r="F1832" s="146" t="s">
        <v>342</v>
      </c>
      <c r="G1832" s="55">
        <v>32</v>
      </c>
      <c r="H1832" s="34">
        <v>2022</v>
      </c>
      <c r="I1832" s="34">
        <v>9</v>
      </c>
      <c r="J1832" s="36">
        <v>1</v>
      </c>
    </row>
    <row r="1833" spans="1:10" ht="15" customHeight="1" thickTop="1" thickBot="1" x14ac:dyDescent="0.3">
      <c r="A1833" s="3" t="s">
        <v>421</v>
      </c>
      <c r="C1833" s="8" t="s">
        <v>216</v>
      </c>
      <c r="E1833" s="301" t="s">
        <v>183</v>
      </c>
      <c r="F1833" s="143" t="s">
        <v>270</v>
      </c>
      <c r="G1833" s="53">
        <v>1</v>
      </c>
      <c r="H1833" s="41">
        <v>2022</v>
      </c>
      <c r="I1833" s="41">
        <v>10</v>
      </c>
      <c r="J1833" s="42">
        <v>16</v>
      </c>
    </row>
    <row r="1834" spans="1:10" ht="15" customHeight="1" thickTop="1" x14ac:dyDescent="0.25">
      <c r="E1834" s="302" t="s">
        <v>133</v>
      </c>
      <c r="F1834" s="144" t="s">
        <v>270</v>
      </c>
      <c r="G1834" s="54">
        <v>2</v>
      </c>
      <c r="H1834" s="30">
        <v>2022</v>
      </c>
      <c r="I1834" s="30">
        <v>10</v>
      </c>
      <c r="J1834" s="18">
        <v>8</v>
      </c>
    </row>
    <row r="1835" spans="1:10" ht="15" customHeight="1" x14ac:dyDescent="0.25">
      <c r="E1835" s="303" t="s">
        <v>300</v>
      </c>
      <c r="F1835" s="145" t="s">
        <v>342</v>
      </c>
      <c r="G1835" s="54">
        <v>3</v>
      </c>
      <c r="H1835" s="30">
        <v>2022</v>
      </c>
      <c r="I1835" s="30">
        <v>10</v>
      </c>
      <c r="J1835" s="18">
        <v>4</v>
      </c>
    </row>
    <row r="1836" spans="1:10" ht="15" customHeight="1" x14ac:dyDescent="0.25">
      <c r="E1836" s="303" t="s">
        <v>303</v>
      </c>
      <c r="F1836" s="144" t="s">
        <v>297</v>
      </c>
      <c r="G1836" s="54">
        <v>4</v>
      </c>
      <c r="H1836" s="30">
        <v>2022</v>
      </c>
      <c r="I1836" s="30">
        <v>10</v>
      </c>
      <c r="J1836" s="18">
        <v>4</v>
      </c>
    </row>
    <row r="1837" spans="1:10" ht="15" customHeight="1" x14ac:dyDescent="0.25">
      <c r="E1837" s="140" t="s">
        <v>219</v>
      </c>
      <c r="F1837" s="145" t="s">
        <v>342</v>
      </c>
      <c r="G1837" s="54">
        <v>5</v>
      </c>
      <c r="H1837" s="30">
        <v>2022</v>
      </c>
      <c r="I1837" s="30">
        <v>10</v>
      </c>
      <c r="J1837" s="18">
        <v>2</v>
      </c>
    </row>
    <row r="1838" spans="1:10" ht="15" customHeight="1" x14ac:dyDescent="0.25">
      <c r="E1838" s="139" t="s">
        <v>422</v>
      </c>
      <c r="F1838" s="144" t="s">
        <v>297</v>
      </c>
      <c r="G1838" s="54">
        <v>6</v>
      </c>
      <c r="H1838" s="30">
        <v>2022</v>
      </c>
      <c r="I1838" s="30">
        <v>10</v>
      </c>
      <c r="J1838" s="18">
        <v>2</v>
      </c>
    </row>
    <row r="1839" spans="1:10" ht="15" customHeight="1" x14ac:dyDescent="0.25">
      <c r="E1839" s="140" t="s">
        <v>381</v>
      </c>
      <c r="F1839" s="145" t="s">
        <v>297</v>
      </c>
      <c r="G1839" s="54">
        <v>7</v>
      </c>
      <c r="H1839" s="30">
        <v>2022</v>
      </c>
      <c r="I1839" s="30">
        <v>10</v>
      </c>
      <c r="J1839" s="18">
        <v>2</v>
      </c>
    </row>
    <row r="1840" spans="1:10" ht="15" customHeight="1" x14ac:dyDescent="0.25">
      <c r="E1840" s="139" t="s">
        <v>344</v>
      </c>
      <c r="F1840" s="144" t="s">
        <v>342</v>
      </c>
      <c r="G1840" s="54">
        <v>8</v>
      </c>
      <c r="H1840" s="30">
        <v>2022</v>
      </c>
      <c r="I1840" s="30">
        <v>10</v>
      </c>
      <c r="J1840" s="18">
        <v>2</v>
      </c>
    </row>
    <row r="1841" spans="5:10" ht="15" customHeight="1" x14ac:dyDescent="0.25">
      <c r="E1841" s="140" t="s">
        <v>193</v>
      </c>
      <c r="F1841" s="145" t="s">
        <v>270</v>
      </c>
      <c r="G1841" s="54">
        <v>9</v>
      </c>
      <c r="H1841" s="30">
        <v>2022</v>
      </c>
      <c r="I1841" s="30">
        <v>10</v>
      </c>
      <c r="J1841" s="18">
        <v>1</v>
      </c>
    </row>
    <row r="1842" spans="5:10" ht="15" customHeight="1" x14ac:dyDescent="0.25">
      <c r="E1842" s="139" t="s">
        <v>222</v>
      </c>
      <c r="F1842" s="144" t="s">
        <v>405</v>
      </c>
      <c r="G1842" s="54">
        <v>10</v>
      </c>
      <c r="H1842" s="30">
        <v>2022</v>
      </c>
      <c r="I1842" s="30">
        <v>10</v>
      </c>
      <c r="J1842" s="18">
        <v>1</v>
      </c>
    </row>
    <row r="1843" spans="5:10" ht="15" customHeight="1" x14ac:dyDescent="0.25">
      <c r="E1843" s="140" t="s">
        <v>188</v>
      </c>
      <c r="F1843" s="145" t="s">
        <v>405</v>
      </c>
      <c r="G1843" s="54">
        <v>11</v>
      </c>
      <c r="H1843" s="30">
        <v>2022</v>
      </c>
      <c r="I1843" s="30">
        <v>10</v>
      </c>
      <c r="J1843" s="18">
        <v>1</v>
      </c>
    </row>
    <row r="1844" spans="5:10" ht="15" customHeight="1" x14ac:dyDescent="0.25">
      <c r="E1844" s="139" t="s">
        <v>346</v>
      </c>
      <c r="F1844" s="144" t="s">
        <v>342</v>
      </c>
      <c r="G1844" s="54">
        <v>12</v>
      </c>
      <c r="H1844" s="30">
        <v>2022</v>
      </c>
      <c r="I1844" s="30">
        <v>10</v>
      </c>
      <c r="J1844" s="18">
        <v>1</v>
      </c>
    </row>
    <row r="1845" spans="5:10" ht="15" customHeight="1" x14ac:dyDescent="0.25">
      <c r="E1845" s="140" t="s">
        <v>313</v>
      </c>
      <c r="F1845" s="145" t="s">
        <v>273</v>
      </c>
      <c r="G1845" s="54">
        <v>13</v>
      </c>
      <c r="H1845" s="30">
        <v>2022</v>
      </c>
      <c r="I1845" s="30">
        <v>10</v>
      </c>
      <c r="J1845" s="18">
        <v>1</v>
      </c>
    </row>
    <row r="1846" spans="5:10" ht="15" customHeight="1" x14ac:dyDescent="0.25">
      <c r="E1846" s="139" t="s">
        <v>408</v>
      </c>
      <c r="F1846" s="144" t="s">
        <v>342</v>
      </c>
      <c r="G1846" s="54">
        <v>14</v>
      </c>
      <c r="H1846" s="30">
        <v>2022</v>
      </c>
      <c r="I1846" s="30">
        <v>10</v>
      </c>
      <c r="J1846" s="18">
        <v>1</v>
      </c>
    </row>
    <row r="1847" spans="5:10" ht="15" customHeight="1" x14ac:dyDescent="0.25">
      <c r="E1847" s="140" t="s">
        <v>368</v>
      </c>
      <c r="F1847" s="145" t="s">
        <v>270</v>
      </c>
      <c r="G1847" s="54">
        <v>15</v>
      </c>
      <c r="H1847" s="30">
        <v>2022</v>
      </c>
      <c r="I1847" s="30">
        <v>10</v>
      </c>
      <c r="J1847" s="18">
        <v>1</v>
      </c>
    </row>
    <row r="1848" spans="5:10" ht="15" customHeight="1" x14ac:dyDescent="0.25">
      <c r="E1848" s="139" t="s">
        <v>218</v>
      </c>
      <c r="F1848" s="144" t="s">
        <v>273</v>
      </c>
      <c r="G1848" s="54">
        <v>16</v>
      </c>
      <c r="H1848" s="30">
        <v>2022</v>
      </c>
      <c r="I1848" s="30">
        <v>10</v>
      </c>
      <c r="J1848" s="18">
        <v>1</v>
      </c>
    </row>
    <row r="1849" spans="5:10" ht="15" customHeight="1" x14ac:dyDescent="0.25">
      <c r="E1849" s="140" t="s">
        <v>311</v>
      </c>
      <c r="F1849" s="145" t="s">
        <v>405</v>
      </c>
      <c r="G1849" s="54">
        <v>17</v>
      </c>
      <c r="H1849" s="30">
        <v>2022</v>
      </c>
      <c r="I1849" s="30">
        <v>10</v>
      </c>
      <c r="J1849" s="18">
        <v>1</v>
      </c>
    </row>
    <row r="1850" spans="5:10" ht="15" customHeight="1" x14ac:dyDescent="0.25">
      <c r="E1850" s="139" t="s">
        <v>345</v>
      </c>
      <c r="F1850" s="144" t="s">
        <v>326</v>
      </c>
      <c r="G1850" s="54">
        <v>18</v>
      </c>
      <c r="H1850" s="30">
        <v>2022</v>
      </c>
      <c r="I1850" s="30">
        <v>10</v>
      </c>
      <c r="J1850" s="18">
        <v>1</v>
      </c>
    </row>
    <row r="1851" spans="5:10" ht="15" customHeight="1" x14ac:dyDescent="0.25">
      <c r="E1851" s="140" t="s">
        <v>413</v>
      </c>
      <c r="F1851" s="145" t="s">
        <v>342</v>
      </c>
      <c r="G1851" s="54">
        <v>19</v>
      </c>
      <c r="H1851" s="30">
        <v>2022</v>
      </c>
      <c r="I1851" s="30">
        <v>10</v>
      </c>
      <c r="J1851" s="18">
        <v>1</v>
      </c>
    </row>
    <row r="1852" spans="5:10" ht="15" customHeight="1" x14ac:dyDescent="0.25">
      <c r="E1852" s="139" t="s">
        <v>291</v>
      </c>
      <c r="F1852" s="144" t="s">
        <v>273</v>
      </c>
      <c r="G1852" s="54">
        <v>20</v>
      </c>
      <c r="H1852" s="30">
        <v>2022</v>
      </c>
      <c r="I1852" s="30">
        <v>10</v>
      </c>
      <c r="J1852" s="18">
        <v>1</v>
      </c>
    </row>
    <row r="1853" spans="5:10" ht="15" customHeight="1" x14ac:dyDescent="0.25">
      <c r="E1853" s="140" t="s">
        <v>262</v>
      </c>
      <c r="F1853" s="145" t="s">
        <v>270</v>
      </c>
      <c r="G1853" s="54">
        <v>21</v>
      </c>
      <c r="H1853" s="30">
        <v>2022</v>
      </c>
      <c r="I1853" s="30">
        <v>10</v>
      </c>
      <c r="J1853" s="18">
        <v>1</v>
      </c>
    </row>
    <row r="1854" spans="5:10" ht="15" customHeight="1" x14ac:dyDescent="0.25">
      <c r="E1854" s="139" t="s">
        <v>411</v>
      </c>
      <c r="F1854" s="144" t="s">
        <v>270</v>
      </c>
      <c r="G1854" s="54">
        <v>22</v>
      </c>
      <c r="H1854" s="30">
        <v>2022</v>
      </c>
      <c r="I1854" s="30">
        <v>10</v>
      </c>
      <c r="J1854" s="18">
        <v>1</v>
      </c>
    </row>
    <row r="1855" spans="5:10" ht="15" customHeight="1" x14ac:dyDescent="0.25">
      <c r="E1855" s="140" t="s">
        <v>420</v>
      </c>
      <c r="F1855" s="145" t="s">
        <v>326</v>
      </c>
      <c r="G1855" s="54">
        <v>23</v>
      </c>
      <c r="H1855" s="30">
        <v>2022</v>
      </c>
      <c r="I1855" s="30">
        <v>10</v>
      </c>
      <c r="J1855" s="18">
        <v>1</v>
      </c>
    </row>
    <row r="1856" spans="5:10" ht="15" customHeight="1" x14ac:dyDescent="0.25">
      <c r="E1856" s="139" t="s">
        <v>423</v>
      </c>
      <c r="F1856" s="144" t="s">
        <v>342</v>
      </c>
      <c r="G1856" s="54">
        <v>24</v>
      </c>
      <c r="H1856" s="30">
        <v>2022</v>
      </c>
      <c r="I1856" s="30">
        <v>10</v>
      </c>
      <c r="J1856" s="18">
        <v>1</v>
      </c>
    </row>
    <row r="1857" spans="1:10" ht="15" customHeight="1" x14ac:dyDescent="0.25">
      <c r="E1857" s="140" t="s">
        <v>376</v>
      </c>
      <c r="F1857" s="145" t="s">
        <v>270</v>
      </c>
      <c r="G1857" s="54">
        <v>25</v>
      </c>
      <c r="H1857" s="30">
        <v>2022</v>
      </c>
      <c r="I1857" s="30">
        <v>10</v>
      </c>
      <c r="J1857" s="18">
        <v>1</v>
      </c>
    </row>
    <row r="1858" spans="1:10" ht="15" customHeight="1" x14ac:dyDescent="0.25">
      <c r="E1858" s="139" t="s">
        <v>314</v>
      </c>
      <c r="F1858" s="144" t="s">
        <v>273</v>
      </c>
      <c r="G1858" s="54">
        <v>26</v>
      </c>
      <c r="H1858" s="30">
        <v>2022</v>
      </c>
      <c r="I1858" s="30">
        <v>10</v>
      </c>
      <c r="J1858" s="18">
        <v>1</v>
      </c>
    </row>
    <row r="1859" spans="1:10" ht="15" customHeight="1" x14ac:dyDescent="0.25">
      <c r="E1859" s="140" t="s">
        <v>416</v>
      </c>
      <c r="F1859" s="145" t="s">
        <v>273</v>
      </c>
      <c r="G1859" s="54">
        <v>27</v>
      </c>
      <c r="H1859" s="30">
        <v>2022</v>
      </c>
      <c r="I1859" s="30">
        <v>10</v>
      </c>
      <c r="J1859" s="18">
        <v>1</v>
      </c>
    </row>
    <row r="1860" spans="1:10" ht="15" customHeight="1" x14ac:dyDescent="0.25">
      <c r="E1860" s="139" t="s">
        <v>367</v>
      </c>
      <c r="F1860" s="144" t="s">
        <v>273</v>
      </c>
      <c r="G1860" s="54">
        <v>28</v>
      </c>
      <c r="H1860" s="30">
        <v>2022</v>
      </c>
      <c r="I1860" s="30">
        <v>10</v>
      </c>
      <c r="J1860" s="18">
        <v>1</v>
      </c>
    </row>
    <row r="1861" spans="1:10" ht="15" customHeight="1" x14ac:dyDescent="0.25">
      <c r="E1861" s="140" t="s">
        <v>221</v>
      </c>
      <c r="F1861" s="145" t="s">
        <v>405</v>
      </c>
      <c r="G1861" s="54">
        <v>29</v>
      </c>
      <c r="H1861" s="30">
        <v>2022</v>
      </c>
      <c r="I1861" s="30">
        <v>10</v>
      </c>
      <c r="J1861" s="18">
        <v>1</v>
      </c>
    </row>
    <row r="1862" spans="1:10" ht="15" customHeight="1" x14ac:dyDescent="0.25">
      <c r="E1862" s="139" t="s">
        <v>301</v>
      </c>
      <c r="F1862" s="144" t="s">
        <v>297</v>
      </c>
      <c r="G1862" s="54">
        <v>30</v>
      </c>
      <c r="H1862" s="30">
        <v>2022</v>
      </c>
      <c r="I1862" s="30">
        <v>10</v>
      </c>
      <c r="J1862" s="18">
        <v>1</v>
      </c>
    </row>
    <row r="1863" spans="1:10" ht="15" customHeight="1" x14ac:dyDescent="0.25">
      <c r="E1863" s="140" t="s">
        <v>364</v>
      </c>
      <c r="F1863" s="145" t="s">
        <v>343</v>
      </c>
      <c r="G1863" s="54">
        <v>31</v>
      </c>
      <c r="H1863" s="30">
        <v>2022</v>
      </c>
      <c r="I1863" s="30">
        <v>10</v>
      </c>
      <c r="J1863" s="18">
        <v>1</v>
      </c>
    </row>
    <row r="1864" spans="1:10" ht="15" customHeight="1" thickBot="1" x14ac:dyDescent="0.3">
      <c r="E1864" s="141" t="s">
        <v>275</v>
      </c>
      <c r="F1864" s="146" t="s">
        <v>270</v>
      </c>
      <c r="G1864" s="55">
        <v>32</v>
      </c>
      <c r="H1864" s="34">
        <v>2022</v>
      </c>
      <c r="I1864" s="34">
        <v>10</v>
      </c>
      <c r="J1864" s="36">
        <v>1</v>
      </c>
    </row>
    <row r="1865" spans="1:10" ht="15" customHeight="1" thickTop="1" thickBot="1" x14ac:dyDescent="0.3">
      <c r="A1865" s="3" t="s">
        <v>421</v>
      </c>
      <c r="C1865" s="8" t="s">
        <v>61</v>
      </c>
      <c r="E1865" s="301" t="s">
        <v>183</v>
      </c>
      <c r="F1865" s="143" t="s">
        <v>270</v>
      </c>
      <c r="G1865" s="53">
        <v>1</v>
      </c>
      <c r="H1865" s="41">
        <v>2022</v>
      </c>
      <c r="I1865" s="41">
        <v>14</v>
      </c>
      <c r="J1865" s="42">
        <v>16</v>
      </c>
    </row>
    <row r="1866" spans="1:10" ht="15" customHeight="1" thickTop="1" x14ac:dyDescent="0.25">
      <c r="E1866" s="302" t="s">
        <v>133</v>
      </c>
      <c r="F1866" s="144" t="s">
        <v>270</v>
      </c>
      <c r="G1866" s="54">
        <v>2</v>
      </c>
      <c r="H1866" s="30">
        <v>2022</v>
      </c>
      <c r="I1866" s="30">
        <v>14</v>
      </c>
      <c r="J1866" s="18">
        <v>8</v>
      </c>
    </row>
    <row r="1867" spans="1:10" ht="15" customHeight="1" x14ac:dyDescent="0.25">
      <c r="E1867" s="303" t="s">
        <v>222</v>
      </c>
      <c r="F1867" s="145" t="s">
        <v>405</v>
      </c>
      <c r="G1867" s="54">
        <v>3</v>
      </c>
      <c r="H1867" s="30">
        <v>2022</v>
      </c>
      <c r="I1867" s="30">
        <v>14</v>
      </c>
      <c r="J1867" s="18">
        <v>4</v>
      </c>
    </row>
    <row r="1868" spans="1:10" ht="15" customHeight="1" x14ac:dyDescent="0.25">
      <c r="E1868" s="303" t="s">
        <v>71</v>
      </c>
      <c r="F1868" s="144" t="s">
        <v>357</v>
      </c>
      <c r="G1868" s="54">
        <v>4</v>
      </c>
      <c r="H1868" s="30">
        <v>2022</v>
      </c>
      <c r="I1868" s="30">
        <v>14</v>
      </c>
      <c r="J1868" s="18">
        <v>4</v>
      </c>
    </row>
    <row r="1869" spans="1:10" ht="15" customHeight="1" x14ac:dyDescent="0.25">
      <c r="E1869" s="140" t="s">
        <v>292</v>
      </c>
      <c r="F1869" s="145" t="s">
        <v>293</v>
      </c>
      <c r="G1869" s="54">
        <v>5</v>
      </c>
      <c r="H1869" s="30">
        <v>2022</v>
      </c>
      <c r="I1869" s="30">
        <v>14</v>
      </c>
      <c r="J1869" s="18">
        <v>2</v>
      </c>
    </row>
    <row r="1870" spans="1:10" ht="15" customHeight="1" x14ac:dyDescent="0.25">
      <c r="E1870" s="139" t="s">
        <v>193</v>
      </c>
      <c r="F1870" s="144" t="s">
        <v>270</v>
      </c>
      <c r="G1870" s="54">
        <v>6</v>
      </c>
      <c r="H1870" s="30">
        <v>2022</v>
      </c>
      <c r="I1870" s="30">
        <v>14</v>
      </c>
      <c r="J1870" s="18">
        <v>2</v>
      </c>
    </row>
    <row r="1871" spans="1:10" ht="15" customHeight="1" x14ac:dyDescent="0.25">
      <c r="E1871" s="140" t="s">
        <v>408</v>
      </c>
      <c r="F1871" s="145" t="s">
        <v>342</v>
      </c>
      <c r="G1871" s="54">
        <v>7</v>
      </c>
      <c r="H1871" s="30">
        <v>2022</v>
      </c>
      <c r="I1871" s="30">
        <v>14</v>
      </c>
      <c r="J1871" s="18">
        <v>2</v>
      </c>
    </row>
    <row r="1872" spans="1:10" ht="15" customHeight="1" x14ac:dyDescent="0.25">
      <c r="E1872" s="139" t="s">
        <v>313</v>
      </c>
      <c r="F1872" s="144" t="s">
        <v>273</v>
      </c>
      <c r="G1872" s="54">
        <v>8</v>
      </c>
      <c r="H1872" s="30">
        <v>2022</v>
      </c>
      <c r="I1872" s="30">
        <v>14</v>
      </c>
      <c r="J1872" s="18">
        <v>2</v>
      </c>
    </row>
    <row r="1873" spans="5:10" ht="15" customHeight="1" x14ac:dyDescent="0.25">
      <c r="E1873" s="140" t="s">
        <v>300</v>
      </c>
      <c r="F1873" s="145" t="s">
        <v>342</v>
      </c>
      <c r="G1873" s="54">
        <v>9</v>
      </c>
      <c r="H1873" s="30">
        <v>2022</v>
      </c>
      <c r="I1873" s="30">
        <v>14</v>
      </c>
      <c r="J1873" s="18">
        <v>1</v>
      </c>
    </row>
    <row r="1874" spans="5:10" ht="15" customHeight="1" x14ac:dyDescent="0.25">
      <c r="E1874" s="139" t="s">
        <v>202</v>
      </c>
      <c r="F1874" s="144" t="s">
        <v>405</v>
      </c>
      <c r="G1874" s="54">
        <v>10</v>
      </c>
      <c r="H1874" s="30">
        <v>2022</v>
      </c>
      <c r="I1874" s="30">
        <v>14</v>
      </c>
      <c r="J1874" s="18">
        <v>1</v>
      </c>
    </row>
    <row r="1875" spans="5:10" ht="15" customHeight="1" x14ac:dyDescent="0.25">
      <c r="E1875" s="140" t="s">
        <v>422</v>
      </c>
      <c r="F1875" s="145" t="s">
        <v>297</v>
      </c>
      <c r="G1875" s="54">
        <v>11</v>
      </c>
      <c r="H1875" s="30">
        <v>2022</v>
      </c>
      <c r="I1875" s="30">
        <v>14</v>
      </c>
      <c r="J1875" s="18">
        <v>1</v>
      </c>
    </row>
    <row r="1876" spans="5:10" ht="15" customHeight="1" x14ac:dyDescent="0.25">
      <c r="E1876" s="139" t="s">
        <v>219</v>
      </c>
      <c r="F1876" s="144" t="s">
        <v>342</v>
      </c>
      <c r="G1876" s="54">
        <v>12</v>
      </c>
      <c r="H1876" s="30">
        <v>2022</v>
      </c>
      <c r="I1876" s="30">
        <v>14</v>
      </c>
      <c r="J1876" s="18">
        <v>1</v>
      </c>
    </row>
    <row r="1877" spans="5:10" ht="15" customHeight="1" x14ac:dyDescent="0.25">
      <c r="E1877" s="140" t="s">
        <v>186</v>
      </c>
      <c r="F1877" s="145" t="s">
        <v>299</v>
      </c>
      <c r="G1877" s="54">
        <v>13</v>
      </c>
      <c r="H1877" s="30">
        <v>2022</v>
      </c>
      <c r="I1877" s="30">
        <v>14</v>
      </c>
      <c r="J1877" s="18">
        <v>1</v>
      </c>
    </row>
    <row r="1878" spans="5:10" ht="15" customHeight="1" x14ac:dyDescent="0.25">
      <c r="E1878" s="139" t="s">
        <v>355</v>
      </c>
      <c r="F1878" s="144" t="s">
        <v>405</v>
      </c>
      <c r="G1878" s="54">
        <v>14</v>
      </c>
      <c r="H1878" s="30">
        <v>2022</v>
      </c>
      <c r="I1878" s="30">
        <v>14</v>
      </c>
      <c r="J1878" s="18">
        <v>1</v>
      </c>
    </row>
    <row r="1879" spans="5:10" ht="15" customHeight="1" x14ac:dyDescent="0.25">
      <c r="E1879" s="140" t="s">
        <v>294</v>
      </c>
      <c r="F1879" s="145" t="s">
        <v>386</v>
      </c>
      <c r="G1879" s="54">
        <v>15</v>
      </c>
      <c r="H1879" s="30">
        <v>2022</v>
      </c>
      <c r="I1879" s="30">
        <v>14</v>
      </c>
      <c r="J1879" s="18">
        <v>1</v>
      </c>
    </row>
    <row r="1880" spans="5:10" ht="15" customHeight="1" x14ac:dyDescent="0.25">
      <c r="E1880" s="139" t="s">
        <v>413</v>
      </c>
      <c r="F1880" s="144" t="s">
        <v>342</v>
      </c>
      <c r="G1880" s="54">
        <v>16</v>
      </c>
      <c r="H1880" s="30">
        <v>2022</v>
      </c>
      <c r="I1880" s="30">
        <v>14</v>
      </c>
      <c r="J1880" s="18">
        <v>1</v>
      </c>
    </row>
    <row r="1881" spans="5:10" ht="15" customHeight="1" x14ac:dyDescent="0.25">
      <c r="E1881" s="140" t="s">
        <v>345</v>
      </c>
      <c r="F1881" s="145" t="s">
        <v>326</v>
      </c>
      <c r="G1881" s="54">
        <v>17</v>
      </c>
      <c r="H1881" s="30">
        <v>2022</v>
      </c>
      <c r="I1881" s="30">
        <v>14</v>
      </c>
      <c r="J1881" s="18">
        <v>1</v>
      </c>
    </row>
    <row r="1882" spans="5:10" ht="15" customHeight="1" x14ac:dyDescent="0.25">
      <c r="E1882" s="139" t="s">
        <v>376</v>
      </c>
      <c r="F1882" s="144" t="s">
        <v>270</v>
      </c>
      <c r="G1882" s="54">
        <v>18</v>
      </c>
      <c r="H1882" s="30">
        <v>2022</v>
      </c>
      <c r="I1882" s="30">
        <v>14</v>
      </c>
      <c r="J1882" s="18">
        <v>1</v>
      </c>
    </row>
    <row r="1883" spans="5:10" ht="15" customHeight="1" x14ac:dyDescent="0.25">
      <c r="E1883" s="140" t="s">
        <v>177</v>
      </c>
      <c r="F1883" s="145" t="s">
        <v>342</v>
      </c>
      <c r="G1883" s="54">
        <v>19</v>
      </c>
      <c r="H1883" s="30">
        <v>2022</v>
      </c>
      <c r="I1883" s="30">
        <v>14</v>
      </c>
      <c r="J1883" s="18">
        <v>1</v>
      </c>
    </row>
    <row r="1884" spans="5:10" ht="15" customHeight="1" x14ac:dyDescent="0.25">
      <c r="E1884" s="139" t="s">
        <v>344</v>
      </c>
      <c r="F1884" s="144" t="s">
        <v>342</v>
      </c>
      <c r="G1884" s="54">
        <v>20</v>
      </c>
      <c r="H1884" s="30">
        <v>2022</v>
      </c>
      <c r="I1884" s="30">
        <v>14</v>
      </c>
      <c r="J1884" s="18">
        <v>1</v>
      </c>
    </row>
    <row r="1885" spans="5:10" ht="15" customHeight="1" x14ac:dyDescent="0.25">
      <c r="E1885" s="140" t="s">
        <v>406</v>
      </c>
      <c r="F1885" s="145" t="s">
        <v>405</v>
      </c>
      <c r="G1885" s="54">
        <v>21</v>
      </c>
      <c r="H1885" s="30">
        <v>2022</v>
      </c>
      <c r="I1885" s="30">
        <v>14</v>
      </c>
      <c r="J1885" s="18">
        <v>1</v>
      </c>
    </row>
    <row r="1886" spans="5:10" ht="15" customHeight="1" x14ac:dyDescent="0.25">
      <c r="E1886" s="139" t="s">
        <v>311</v>
      </c>
      <c r="F1886" s="144" t="s">
        <v>405</v>
      </c>
      <c r="G1886" s="54">
        <v>22</v>
      </c>
      <c r="H1886" s="30">
        <v>2022</v>
      </c>
      <c r="I1886" s="30">
        <v>14</v>
      </c>
      <c r="J1886" s="18">
        <v>1</v>
      </c>
    </row>
    <row r="1887" spans="5:10" ht="15" customHeight="1" x14ac:dyDescent="0.25">
      <c r="E1887" s="140" t="s">
        <v>281</v>
      </c>
      <c r="F1887" s="145" t="s">
        <v>270</v>
      </c>
      <c r="G1887" s="54">
        <v>23</v>
      </c>
      <c r="H1887" s="30">
        <v>2022</v>
      </c>
      <c r="I1887" s="30">
        <v>14</v>
      </c>
      <c r="J1887" s="18">
        <v>1</v>
      </c>
    </row>
    <row r="1888" spans="5:10" ht="15" customHeight="1" x14ac:dyDescent="0.25">
      <c r="E1888" s="139" t="s">
        <v>262</v>
      </c>
      <c r="F1888" s="144" t="s">
        <v>270</v>
      </c>
      <c r="G1888" s="54">
        <v>24</v>
      </c>
      <c r="H1888" s="30">
        <v>2022</v>
      </c>
      <c r="I1888" s="30">
        <v>14</v>
      </c>
      <c r="J1888" s="18">
        <v>1</v>
      </c>
    </row>
    <row r="1889" spans="1:10" ht="15" customHeight="1" x14ac:dyDescent="0.25">
      <c r="E1889" s="140" t="s">
        <v>221</v>
      </c>
      <c r="F1889" s="145" t="s">
        <v>405</v>
      </c>
      <c r="G1889" s="54">
        <v>25</v>
      </c>
      <c r="H1889" s="30">
        <v>2022</v>
      </c>
      <c r="I1889" s="30">
        <v>14</v>
      </c>
      <c r="J1889" s="18">
        <v>1</v>
      </c>
    </row>
    <row r="1890" spans="1:10" ht="15" customHeight="1" x14ac:dyDescent="0.25">
      <c r="E1890" s="139" t="s">
        <v>420</v>
      </c>
      <c r="F1890" s="144" t="s">
        <v>326</v>
      </c>
      <c r="G1890" s="54">
        <v>26</v>
      </c>
      <c r="H1890" s="30">
        <v>2022</v>
      </c>
      <c r="I1890" s="30">
        <v>14</v>
      </c>
      <c r="J1890" s="18">
        <v>1</v>
      </c>
    </row>
    <row r="1891" spans="1:10" ht="15" customHeight="1" x14ac:dyDescent="0.25">
      <c r="E1891" s="140" t="s">
        <v>416</v>
      </c>
      <c r="F1891" s="145" t="s">
        <v>273</v>
      </c>
      <c r="G1891" s="54">
        <v>27</v>
      </c>
      <c r="H1891" s="30">
        <v>2022</v>
      </c>
      <c r="I1891" s="30">
        <v>14</v>
      </c>
      <c r="J1891" s="18">
        <v>1</v>
      </c>
    </row>
    <row r="1892" spans="1:10" ht="15" customHeight="1" x14ac:dyDescent="0.25">
      <c r="E1892" s="139" t="s">
        <v>275</v>
      </c>
      <c r="F1892" s="144" t="s">
        <v>270</v>
      </c>
      <c r="G1892" s="54">
        <v>28</v>
      </c>
      <c r="H1892" s="30">
        <v>2022</v>
      </c>
      <c r="I1892" s="30">
        <v>14</v>
      </c>
      <c r="J1892" s="18">
        <v>1</v>
      </c>
    </row>
    <row r="1893" spans="1:10" ht="15" customHeight="1" x14ac:dyDescent="0.25">
      <c r="E1893" s="140" t="s">
        <v>350</v>
      </c>
      <c r="F1893" s="145" t="s">
        <v>270</v>
      </c>
      <c r="G1893" s="54">
        <v>29</v>
      </c>
      <c r="H1893" s="30">
        <v>2022</v>
      </c>
      <c r="I1893" s="30">
        <v>14</v>
      </c>
      <c r="J1893" s="18">
        <v>1</v>
      </c>
    </row>
    <row r="1894" spans="1:10" ht="15" customHeight="1" x14ac:dyDescent="0.25">
      <c r="E1894" s="139" t="s">
        <v>368</v>
      </c>
      <c r="F1894" s="144" t="s">
        <v>270</v>
      </c>
      <c r="G1894" s="54">
        <v>30</v>
      </c>
      <c r="H1894" s="30">
        <v>2022</v>
      </c>
      <c r="I1894" s="30">
        <v>14</v>
      </c>
      <c r="J1894" s="18">
        <v>1</v>
      </c>
    </row>
    <row r="1895" spans="1:10" ht="15" customHeight="1" x14ac:dyDescent="0.25">
      <c r="E1895" s="140" t="s">
        <v>428</v>
      </c>
      <c r="F1895" s="145" t="s">
        <v>429</v>
      </c>
      <c r="G1895" s="54">
        <v>31</v>
      </c>
      <c r="H1895" s="30">
        <v>2022</v>
      </c>
      <c r="I1895" s="30">
        <v>14</v>
      </c>
      <c r="J1895" s="18">
        <v>1</v>
      </c>
    </row>
    <row r="1896" spans="1:10" ht="15" customHeight="1" thickBot="1" x14ac:dyDescent="0.3">
      <c r="E1896" s="141" t="s">
        <v>419</v>
      </c>
      <c r="F1896" s="146" t="s">
        <v>273</v>
      </c>
      <c r="G1896" s="55">
        <v>32</v>
      </c>
      <c r="H1896" s="34">
        <v>2022</v>
      </c>
      <c r="I1896" s="34">
        <v>14</v>
      </c>
      <c r="J1896" s="36">
        <v>1</v>
      </c>
    </row>
    <row r="1897" spans="1:10" ht="15" customHeight="1" thickTop="1" thickBot="1" x14ac:dyDescent="0.3">
      <c r="A1897" s="3" t="s">
        <v>430</v>
      </c>
      <c r="C1897" s="8" t="s">
        <v>8</v>
      </c>
      <c r="E1897" s="301" t="s">
        <v>422</v>
      </c>
      <c r="F1897" s="143" t="s">
        <v>342</v>
      </c>
      <c r="G1897" s="53">
        <v>1</v>
      </c>
      <c r="H1897" s="41">
        <v>2023</v>
      </c>
      <c r="I1897" s="41">
        <v>8</v>
      </c>
      <c r="J1897" s="42">
        <v>16</v>
      </c>
    </row>
    <row r="1898" spans="1:10" ht="15" customHeight="1" thickTop="1" x14ac:dyDescent="0.25">
      <c r="E1898" s="302" t="s">
        <v>177</v>
      </c>
      <c r="F1898" s="144" t="s">
        <v>342</v>
      </c>
      <c r="G1898" s="54">
        <v>2</v>
      </c>
      <c r="H1898" s="30">
        <v>2023</v>
      </c>
      <c r="I1898" s="30">
        <v>8</v>
      </c>
      <c r="J1898" s="18">
        <v>8</v>
      </c>
    </row>
    <row r="1899" spans="1:10" ht="15" customHeight="1" x14ac:dyDescent="0.25">
      <c r="E1899" s="303" t="s">
        <v>120</v>
      </c>
      <c r="F1899" s="145" t="s">
        <v>273</v>
      </c>
      <c r="G1899" s="54">
        <v>3</v>
      </c>
      <c r="H1899" s="30">
        <v>2023</v>
      </c>
      <c r="I1899" s="30">
        <v>8</v>
      </c>
      <c r="J1899" s="18">
        <v>4</v>
      </c>
    </row>
    <row r="1900" spans="1:10" ht="15" customHeight="1" x14ac:dyDescent="0.25">
      <c r="E1900" s="303" t="s">
        <v>300</v>
      </c>
      <c r="F1900" s="144" t="s">
        <v>342</v>
      </c>
      <c r="G1900" s="54">
        <v>4</v>
      </c>
      <c r="H1900" s="30">
        <v>2023</v>
      </c>
      <c r="I1900" s="30">
        <v>8</v>
      </c>
      <c r="J1900" s="18">
        <v>4</v>
      </c>
    </row>
    <row r="1901" spans="1:10" ht="15" customHeight="1" x14ac:dyDescent="0.25">
      <c r="E1901" s="140" t="s">
        <v>133</v>
      </c>
      <c r="F1901" s="145" t="s">
        <v>270</v>
      </c>
      <c r="G1901" s="54">
        <v>5</v>
      </c>
      <c r="H1901" s="30">
        <v>2023</v>
      </c>
      <c r="I1901" s="30">
        <v>8</v>
      </c>
      <c r="J1901" s="18">
        <v>2</v>
      </c>
    </row>
    <row r="1902" spans="1:10" ht="15" customHeight="1" x14ac:dyDescent="0.25">
      <c r="E1902" s="139" t="s">
        <v>281</v>
      </c>
      <c r="F1902" s="144" t="s">
        <v>270</v>
      </c>
      <c r="G1902" s="54">
        <v>6</v>
      </c>
      <c r="H1902" s="30">
        <v>2023</v>
      </c>
      <c r="I1902" s="30">
        <v>8</v>
      </c>
      <c r="J1902" s="18">
        <v>2</v>
      </c>
    </row>
    <row r="1903" spans="1:10" ht="15" customHeight="1" x14ac:dyDescent="0.25">
      <c r="E1903" s="140" t="s">
        <v>416</v>
      </c>
      <c r="F1903" s="145" t="s">
        <v>273</v>
      </c>
      <c r="G1903" s="54">
        <v>7</v>
      </c>
      <c r="H1903" s="30">
        <v>2023</v>
      </c>
      <c r="I1903" s="30">
        <v>8</v>
      </c>
      <c r="J1903" s="18">
        <v>2</v>
      </c>
    </row>
    <row r="1904" spans="1:10" ht="15" customHeight="1" x14ac:dyDescent="0.25">
      <c r="E1904" s="139" t="s">
        <v>310</v>
      </c>
      <c r="F1904" s="144" t="s">
        <v>286</v>
      </c>
      <c r="G1904" s="54">
        <v>8</v>
      </c>
      <c r="H1904" s="30">
        <v>2023</v>
      </c>
      <c r="I1904" s="30">
        <v>8</v>
      </c>
      <c r="J1904" s="18">
        <v>2</v>
      </c>
    </row>
    <row r="1905" spans="5:10" ht="15" customHeight="1" x14ac:dyDescent="0.25">
      <c r="E1905" s="140" t="s">
        <v>222</v>
      </c>
      <c r="F1905" s="145" t="s">
        <v>405</v>
      </c>
      <c r="G1905" s="54">
        <v>9</v>
      </c>
      <c r="H1905" s="30">
        <v>2023</v>
      </c>
      <c r="I1905" s="30">
        <v>8</v>
      </c>
      <c r="J1905" s="18">
        <v>1</v>
      </c>
    </row>
    <row r="1906" spans="5:10" ht="15" customHeight="1" x14ac:dyDescent="0.25">
      <c r="E1906" s="139" t="s">
        <v>219</v>
      </c>
      <c r="F1906" s="144" t="s">
        <v>342</v>
      </c>
      <c r="G1906" s="54">
        <v>10</v>
      </c>
      <c r="H1906" s="30">
        <v>2023</v>
      </c>
      <c r="I1906" s="30">
        <v>8</v>
      </c>
      <c r="J1906" s="18">
        <v>1</v>
      </c>
    </row>
    <row r="1907" spans="5:10" ht="15" customHeight="1" x14ac:dyDescent="0.25">
      <c r="E1907" s="140" t="s">
        <v>344</v>
      </c>
      <c r="F1907" s="145" t="s">
        <v>342</v>
      </c>
      <c r="G1907" s="54">
        <v>11</v>
      </c>
      <c r="H1907" s="30">
        <v>2023</v>
      </c>
      <c r="I1907" s="30">
        <v>8</v>
      </c>
      <c r="J1907" s="18">
        <v>1</v>
      </c>
    </row>
    <row r="1908" spans="5:10" ht="15" customHeight="1" x14ac:dyDescent="0.25">
      <c r="E1908" s="139" t="s">
        <v>217</v>
      </c>
      <c r="F1908" s="144" t="s">
        <v>357</v>
      </c>
      <c r="G1908" s="54">
        <v>12</v>
      </c>
      <c r="H1908" s="30">
        <v>2023</v>
      </c>
      <c r="I1908" s="30">
        <v>8</v>
      </c>
      <c r="J1908" s="18">
        <v>1</v>
      </c>
    </row>
    <row r="1909" spans="5:10" ht="15" customHeight="1" x14ac:dyDescent="0.25">
      <c r="E1909" s="140" t="s">
        <v>262</v>
      </c>
      <c r="F1909" s="145" t="s">
        <v>270</v>
      </c>
      <c r="G1909" s="54">
        <v>13</v>
      </c>
      <c r="H1909" s="30">
        <v>2023</v>
      </c>
      <c r="I1909" s="30">
        <v>8</v>
      </c>
      <c r="J1909" s="18">
        <v>1</v>
      </c>
    </row>
    <row r="1910" spans="5:10" ht="15" customHeight="1" x14ac:dyDescent="0.25">
      <c r="E1910" s="139" t="s">
        <v>183</v>
      </c>
      <c r="F1910" s="144" t="s">
        <v>270</v>
      </c>
      <c r="G1910" s="54">
        <v>14</v>
      </c>
      <c r="H1910" s="30">
        <v>2023</v>
      </c>
      <c r="I1910" s="30">
        <v>8</v>
      </c>
      <c r="J1910" s="18">
        <v>1</v>
      </c>
    </row>
    <row r="1911" spans="5:10" ht="15" customHeight="1" x14ac:dyDescent="0.25">
      <c r="E1911" s="140" t="s">
        <v>365</v>
      </c>
      <c r="F1911" s="145" t="s">
        <v>299</v>
      </c>
      <c r="G1911" s="54">
        <v>15</v>
      </c>
      <c r="H1911" s="30">
        <v>2023</v>
      </c>
      <c r="I1911" s="30">
        <v>8</v>
      </c>
      <c r="J1911" s="18">
        <v>1</v>
      </c>
    </row>
    <row r="1912" spans="5:10" ht="15" customHeight="1" x14ac:dyDescent="0.25">
      <c r="E1912" s="139" t="s">
        <v>294</v>
      </c>
      <c r="F1912" s="144" t="s">
        <v>386</v>
      </c>
      <c r="G1912" s="54">
        <v>16</v>
      </c>
      <c r="H1912" s="30">
        <v>2023</v>
      </c>
      <c r="I1912" s="30">
        <v>8</v>
      </c>
      <c r="J1912" s="18">
        <v>1</v>
      </c>
    </row>
    <row r="1913" spans="5:10" ht="15" customHeight="1" x14ac:dyDescent="0.25">
      <c r="E1913" s="140" t="s">
        <v>413</v>
      </c>
      <c r="F1913" s="145" t="s">
        <v>342</v>
      </c>
      <c r="G1913" s="54">
        <v>17</v>
      </c>
      <c r="H1913" s="30">
        <v>2023</v>
      </c>
      <c r="I1913" s="30">
        <v>8</v>
      </c>
      <c r="J1913" s="18">
        <v>1</v>
      </c>
    </row>
    <row r="1914" spans="5:10" ht="15" customHeight="1" x14ac:dyDescent="0.25">
      <c r="E1914" s="139" t="s">
        <v>408</v>
      </c>
      <c r="F1914" s="144" t="s">
        <v>342</v>
      </c>
      <c r="G1914" s="54">
        <v>18</v>
      </c>
      <c r="H1914" s="30">
        <v>2023</v>
      </c>
      <c r="I1914" s="30">
        <v>8</v>
      </c>
      <c r="J1914" s="18">
        <v>1</v>
      </c>
    </row>
    <row r="1915" spans="5:10" ht="15" customHeight="1" x14ac:dyDescent="0.25">
      <c r="E1915" s="140" t="s">
        <v>431</v>
      </c>
      <c r="F1915" s="145" t="s">
        <v>326</v>
      </c>
      <c r="G1915" s="54">
        <v>19</v>
      </c>
      <c r="H1915" s="30">
        <v>2023</v>
      </c>
      <c r="I1915" s="30">
        <v>8</v>
      </c>
      <c r="J1915" s="18">
        <v>1</v>
      </c>
    </row>
    <row r="1916" spans="5:10" ht="15" customHeight="1" x14ac:dyDescent="0.25">
      <c r="E1916" s="139" t="s">
        <v>406</v>
      </c>
      <c r="F1916" s="144" t="s">
        <v>405</v>
      </c>
      <c r="G1916" s="54">
        <v>20</v>
      </c>
      <c r="H1916" s="30">
        <v>2023</v>
      </c>
      <c r="I1916" s="30">
        <v>8</v>
      </c>
      <c r="J1916" s="18">
        <v>1</v>
      </c>
    </row>
    <row r="1917" spans="5:10" ht="15" customHeight="1" x14ac:dyDescent="0.25">
      <c r="E1917" s="140" t="s">
        <v>258</v>
      </c>
      <c r="F1917" s="145" t="s">
        <v>270</v>
      </c>
      <c r="G1917" s="54">
        <v>21</v>
      </c>
      <c r="H1917" s="30">
        <v>2023</v>
      </c>
      <c r="I1917" s="30">
        <v>8</v>
      </c>
      <c r="J1917" s="18">
        <v>1</v>
      </c>
    </row>
    <row r="1918" spans="5:10" ht="15" customHeight="1" x14ac:dyDescent="0.25">
      <c r="E1918" s="139" t="s">
        <v>376</v>
      </c>
      <c r="F1918" s="144" t="s">
        <v>270</v>
      </c>
      <c r="G1918" s="54">
        <v>22</v>
      </c>
      <c r="H1918" s="30">
        <v>2023</v>
      </c>
      <c r="I1918" s="30">
        <v>8</v>
      </c>
      <c r="J1918" s="18">
        <v>1</v>
      </c>
    </row>
    <row r="1919" spans="5:10" ht="15" customHeight="1" x14ac:dyDescent="0.25">
      <c r="E1919" s="140" t="s">
        <v>71</v>
      </c>
      <c r="F1919" s="145" t="s">
        <v>357</v>
      </c>
      <c r="G1919" s="54">
        <v>23</v>
      </c>
      <c r="H1919" s="30">
        <v>2023</v>
      </c>
      <c r="I1919" s="30">
        <v>8</v>
      </c>
      <c r="J1919" s="18">
        <v>1</v>
      </c>
    </row>
    <row r="1920" spans="5:10" ht="15" customHeight="1" x14ac:dyDescent="0.25">
      <c r="E1920" s="139" t="s">
        <v>361</v>
      </c>
      <c r="F1920" s="144" t="s">
        <v>273</v>
      </c>
      <c r="G1920" s="54">
        <v>24</v>
      </c>
      <c r="H1920" s="30">
        <v>2023</v>
      </c>
      <c r="I1920" s="30">
        <v>8</v>
      </c>
      <c r="J1920" s="18">
        <v>1</v>
      </c>
    </row>
    <row r="1921" spans="1:10" ht="15" customHeight="1" x14ac:dyDescent="0.25">
      <c r="E1921" s="140" t="s">
        <v>355</v>
      </c>
      <c r="F1921" s="145" t="s">
        <v>405</v>
      </c>
      <c r="G1921" s="54">
        <v>25</v>
      </c>
      <c r="H1921" s="30">
        <v>2023</v>
      </c>
      <c r="I1921" s="30">
        <v>8</v>
      </c>
      <c r="J1921" s="18">
        <v>1</v>
      </c>
    </row>
    <row r="1922" spans="1:10" ht="15" customHeight="1" x14ac:dyDescent="0.25">
      <c r="E1922" s="139" t="s">
        <v>426</v>
      </c>
      <c r="F1922" s="144" t="s">
        <v>427</v>
      </c>
      <c r="G1922" s="54">
        <v>26</v>
      </c>
      <c r="H1922" s="30">
        <v>2023</v>
      </c>
      <c r="I1922" s="30">
        <v>8</v>
      </c>
      <c r="J1922" s="18">
        <v>1</v>
      </c>
    </row>
    <row r="1923" spans="1:10" ht="15" customHeight="1" x14ac:dyDescent="0.25">
      <c r="E1923" s="140" t="s">
        <v>410</v>
      </c>
      <c r="F1923" s="145" t="s">
        <v>297</v>
      </c>
      <c r="G1923" s="54">
        <v>27</v>
      </c>
      <c r="H1923" s="30">
        <v>2023</v>
      </c>
      <c r="I1923" s="30">
        <v>8</v>
      </c>
      <c r="J1923" s="18">
        <v>1</v>
      </c>
    </row>
    <row r="1924" spans="1:10" ht="15" customHeight="1" x14ac:dyDescent="0.25">
      <c r="E1924" s="139" t="s">
        <v>346</v>
      </c>
      <c r="F1924" s="144" t="s">
        <v>342</v>
      </c>
      <c r="G1924" s="54">
        <v>28</v>
      </c>
      <c r="H1924" s="30">
        <v>2023</v>
      </c>
      <c r="I1924" s="30">
        <v>8</v>
      </c>
      <c r="J1924" s="18">
        <v>1</v>
      </c>
    </row>
    <row r="1925" spans="1:10" ht="15" customHeight="1" x14ac:dyDescent="0.25">
      <c r="E1925" s="140" t="s">
        <v>188</v>
      </c>
      <c r="F1925" s="145" t="s">
        <v>405</v>
      </c>
      <c r="G1925" s="54">
        <v>29</v>
      </c>
      <c r="H1925" s="30">
        <v>2023</v>
      </c>
      <c r="I1925" s="30">
        <v>8</v>
      </c>
      <c r="J1925" s="18">
        <v>1</v>
      </c>
    </row>
    <row r="1926" spans="1:10" ht="15" customHeight="1" x14ac:dyDescent="0.25">
      <c r="E1926" s="139" t="s">
        <v>311</v>
      </c>
      <c r="F1926" s="144" t="s">
        <v>405</v>
      </c>
      <c r="G1926" s="54">
        <v>30</v>
      </c>
      <c r="H1926" s="30">
        <v>2023</v>
      </c>
      <c r="I1926" s="30">
        <v>8</v>
      </c>
      <c r="J1926" s="18">
        <v>1</v>
      </c>
    </row>
    <row r="1927" spans="1:10" ht="15" customHeight="1" x14ac:dyDescent="0.25">
      <c r="E1927" s="140" t="s">
        <v>186</v>
      </c>
      <c r="F1927" s="145" t="s">
        <v>299</v>
      </c>
      <c r="G1927" s="54">
        <v>31</v>
      </c>
      <c r="H1927" s="30">
        <v>2023</v>
      </c>
      <c r="I1927" s="30">
        <v>8</v>
      </c>
      <c r="J1927" s="18">
        <v>1</v>
      </c>
    </row>
    <row r="1928" spans="1:10" ht="15" customHeight="1" thickBot="1" x14ac:dyDescent="0.3">
      <c r="E1928" s="141" t="s">
        <v>432</v>
      </c>
      <c r="F1928" s="146" t="s">
        <v>273</v>
      </c>
      <c r="G1928" s="55">
        <v>32</v>
      </c>
      <c r="H1928" s="34">
        <v>2023</v>
      </c>
      <c r="I1928" s="34">
        <v>8</v>
      </c>
      <c r="J1928" s="36">
        <v>1</v>
      </c>
    </row>
    <row r="1929" spans="1:10" ht="15" customHeight="1" thickTop="1" thickBot="1" x14ac:dyDescent="0.3">
      <c r="A1929" s="3" t="s">
        <v>430</v>
      </c>
      <c r="C1929" s="8" t="s">
        <v>34</v>
      </c>
      <c r="E1929" s="301" t="s">
        <v>422</v>
      </c>
      <c r="F1929" s="150" t="s">
        <v>342</v>
      </c>
      <c r="G1929" s="53">
        <v>1</v>
      </c>
      <c r="H1929" s="41">
        <v>2023</v>
      </c>
      <c r="I1929" s="41">
        <v>9</v>
      </c>
      <c r="J1929" s="42">
        <v>16</v>
      </c>
    </row>
    <row r="1930" spans="1:10" ht="15" customHeight="1" thickTop="1" x14ac:dyDescent="0.25">
      <c r="E1930" s="302" t="s">
        <v>222</v>
      </c>
      <c r="F1930" s="341" t="s">
        <v>405</v>
      </c>
      <c r="G1930" s="54">
        <v>2</v>
      </c>
      <c r="H1930" s="30">
        <v>2023</v>
      </c>
      <c r="I1930" s="30">
        <v>9</v>
      </c>
      <c r="J1930" s="18">
        <v>8</v>
      </c>
    </row>
    <row r="1931" spans="1:10" ht="15" customHeight="1" x14ac:dyDescent="0.25">
      <c r="E1931" s="303" t="s">
        <v>120</v>
      </c>
      <c r="F1931" s="342" t="s">
        <v>273</v>
      </c>
      <c r="G1931" s="54">
        <v>3</v>
      </c>
      <c r="H1931" s="30">
        <v>2023</v>
      </c>
      <c r="I1931" s="30">
        <v>9</v>
      </c>
      <c r="J1931" s="18">
        <v>4</v>
      </c>
    </row>
    <row r="1932" spans="1:10" ht="15" customHeight="1" x14ac:dyDescent="0.25">
      <c r="E1932" s="303" t="s">
        <v>219</v>
      </c>
      <c r="F1932" s="343" t="s">
        <v>342</v>
      </c>
      <c r="G1932" s="54">
        <v>4</v>
      </c>
      <c r="H1932" s="30">
        <v>2023</v>
      </c>
      <c r="I1932" s="30">
        <v>9</v>
      </c>
      <c r="J1932" s="18">
        <v>4</v>
      </c>
    </row>
    <row r="1933" spans="1:10" ht="15" customHeight="1" x14ac:dyDescent="0.25">
      <c r="E1933" s="344" t="s">
        <v>300</v>
      </c>
      <c r="F1933" s="342" t="s">
        <v>342</v>
      </c>
      <c r="G1933" s="54">
        <v>5</v>
      </c>
      <c r="H1933" s="30">
        <v>2023</v>
      </c>
      <c r="I1933" s="30">
        <v>9</v>
      </c>
      <c r="J1933" s="18">
        <v>2</v>
      </c>
    </row>
    <row r="1934" spans="1:10" ht="15" customHeight="1" x14ac:dyDescent="0.25">
      <c r="E1934" s="345" t="s">
        <v>183</v>
      </c>
      <c r="F1934" s="343" t="s">
        <v>270</v>
      </c>
      <c r="G1934" s="54">
        <v>6</v>
      </c>
      <c r="H1934" s="30">
        <v>2023</v>
      </c>
      <c r="I1934" s="30">
        <v>9</v>
      </c>
      <c r="J1934" s="18">
        <v>2</v>
      </c>
    </row>
    <row r="1935" spans="1:10" ht="15" customHeight="1" x14ac:dyDescent="0.25">
      <c r="E1935" s="344" t="s">
        <v>133</v>
      </c>
      <c r="F1935" s="342" t="s">
        <v>270</v>
      </c>
      <c r="G1935" s="54">
        <v>7</v>
      </c>
      <c r="H1935" s="30">
        <v>2023</v>
      </c>
      <c r="I1935" s="30">
        <v>9</v>
      </c>
      <c r="J1935" s="18">
        <v>2</v>
      </c>
    </row>
    <row r="1936" spans="1:10" ht="15" customHeight="1" x14ac:dyDescent="0.25">
      <c r="E1936" s="345" t="s">
        <v>375</v>
      </c>
      <c r="F1936" s="343" t="s">
        <v>270</v>
      </c>
      <c r="G1936" s="54">
        <v>8</v>
      </c>
      <c r="H1936" s="30">
        <v>2023</v>
      </c>
      <c r="I1936" s="30">
        <v>9</v>
      </c>
      <c r="J1936" s="18">
        <v>2</v>
      </c>
    </row>
    <row r="1937" spans="5:10" ht="15" customHeight="1" x14ac:dyDescent="0.25">
      <c r="E1937" s="344" t="s">
        <v>434</v>
      </c>
      <c r="F1937" s="342" t="s">
        <v>347</v>
      </c>
      <c r="G1937" s="54">
        <v>9</v>
      </c>
      <c r="H1937" s="30">
        <v>2023</v>
      </c>
      <c r="I1937" s="30">
        <v>9</v>
      </c>
      <c r="J1937" s="18">
        <v>1</v>
      </c>
    </row>
    <row r="1938" spans="5:10" ht="15" customHeight="1" x14ac:dyDescent="0.25">
      <c r="E1938" s="345" t="s">
        <v>262</v>
      </c>
      <c r="F1938" s="343" t="s">
        <v>270</v>
      </c>
      <c r="G1938" s="54">
        <v>10</v>
      </c>
      <c r="H1938" s="30">
        <v>2023</v>
      </c>
      <c r="I1938" s="30">
        <v>9</v>
      </c>
      <c r="J1938" s="18">
        <v>1</v>
      </c>
    </row>
    <row r="1939" spans="5:10" ht="15" customHeight="1" x14ac:dyDescent="0.25">
      <c r="E1939" s="344" t="s">
        <v>426</v>
      </c>
      <c r="F1939" s="342" t="s">
        <v>427</v>
      </c>
      <c r="G1939" s="54">
        <v>11</v>
      </c>
      <c r="H1939" s="30">
        <v>2023</v>
      </c>
      <c r="I1939" s="30">
        <v>9</v>
      </c>
      <c r="J1939" s="18">
        <v>1</v>
      </c>
    </row>
    <row r="1940" spans="5:10" ht="15" customHeight="1" x14ac:dyDescent="0.25">
      <c r="E1940" s="345" t="s">
        <v>177</v>
      </c>
      <c r="F1940" s="343" t="s">
        <v>342</v>
      </c>
      <c r="G1940" s="54">
        <v>12</v>
      </c>
      <c r="H1940" s="30">
        <v>2023</v>
      </c>
      <c r="I1940" s="30">
        <v>9</v>
      </c>
      <c r="J1940" s="18">
        <v>1</v>
      </c>
    </row>
    <row r="1941" spans="5:10" ht="15" customHeight="1" x14ac:dyDescent="0.25">
      <c r="E1941" s="344" t="s">
        <v>346</v>
      </c>
      <c r="F1941" s="342" t="s">
        <v>342</v>
      </c>
      <c r="G1941" s="54">
        <v>13</v>
      </c>
      <c r="H1941" s="30">
        <v>2023</v>
      </c>
      <c r="I1941" s="30">
        <v>9</v>
      </c>
      <c r="J1941" s="18">
        <v>1</v>
      </c>
    </row>
    <row r="1942" spans="5:10" ht="15" customHeight="1" x14ac:dyDescent="0.25">
      <c r="E1942" s="345" t="s">
        <v>381</v>
      </c>
      <c r="F1942" s="343" t="s">
        <v>297</v>
      </c>
      <c r="G1942" s="54">
        <v>14</v>
      </c>
      <c r="H1942" s="30">
        <v>2023</v>
      </c>
      <c r="I1942" s="30">
        <v>9</v>
      </c>
      <c r="J1942" s="18">
        <v>1</v>
      </c>
    </row>
    <row r="1943" spans="5:10" ht="15" customHeight="1" x14ac:dyDescent="0.25">
      <c r="E1943" s="344" t="s">
        <v>294</v>
      </c>
      <c r="F1943" s="342" t="s">
        <v>386</v>
      </c>
      <c r="G1943" s="54">
        <v>15</v>
      </c>
      <c r="H1943" s="30">
        <v>2023</v>
      </c>
      <c r="I1943" s="30">
        <v>9</v>
      </c>
      <c r="J1943" s="18">
        <v>1</v>
      </c>
    </row>
    <row r="1944" spans="5:10" ht="15" customHeight="1" x14ac:dyDescent="0.25">
      <c r="E1944" s="345" t="s">
        <v>275</v>
      </c>
      <c r="F1944" s="343" t="s">
        <v>270</v>
      </c>
      <c r="G1944" s="54">
        <v>16</v>
      </c>
      <c r="H1944" s="30">
        <v>2023</v>
      </c>
      <c r="I1944" s="30">
        <v>9</v>
      </c>
      <c r="J1944" s="18">
        <v>1</v>
      </c>
    </row>
    <row r="1945" spans="5:10" ht="15" customHeight="1" x14ac:dyDescent="0.25">
      <c r="E1945" s="344" t="s">
        <v>413</v>
      </c>
      <c r="F1945" s="342" t="s">
        <v>342</v>
      </c>
      <c r="G1945" s="54">
        <v>17</v>
      </c>
      <c r="H1945" s="30">
        <v>2023</v>
      </c>
      <c r="I1945" s="30">
        <v>9</v>
      </c>
      <c r="J1945" s="18">
        <v>1</v>
      </c>
    </row>
    <row r="1946" spans="5:10" ht="15" customHeight="1" x14ac:dyDescent="0.25">
      <c r="E1946" s="345" t="s">
        <v>193</v>
      </c>
      <c r="F1946" s="343" t="s">
        <v>270</v>
      </c>
      <c r="G1946" s="54">
        <v>18</v>
      </c>
      <c r="H1946" s="30">
        <v>2023</v>
      </c>
      <c r="I1946" s="30">
        <v>9</v>
      </c>
      <c r="J1946" s="18">
        <v>1</v>
      </c>
    </row>
    <row r="1947" spans="5:10" ht="15" customHeight="1" x14ac:dyDescent="0.25">
      <c r="E1947" s="344" t="s">
        <v>420</v>
      </c>
      <c r="F1947" s="342" t="s">
        <v>326</v>
      </c>
      <c r="G1947" s="54">
        <v>19</v>
      </c>
      <c r="H1947" s="30">
        <v>2023</v>
      </c>
      <c r="I1947" s="30">
        <v>9</v>
      </c>
      <c r="J1947" s="18">
        <v>1</v>
      </c>
    </row>
    <row r="1948" spans="5:10" ht="15" customHeight="1" x14ac:dyDescent="0.25">
      <c r="E1948" s="345" t="s">
        <v>416</v>
      </c>
      <c r="F1948" s="343" t="s">
        <v>273</v>
      </c>
      <c r="G1948" s="54">
        <v>20</v>
      </c>
      <c r="H1948" s="30">
        <v>2023</v>
      </c>
      <c r="I1948" s="30">
        <v>9</v>
      </c>
      <c r="J1948" s="18">
        <v>1</v>
      </c>
    </row>
    <row r="1949" spans="5:10" ht="15" customHeight="1" x14ac:dyDescent="0.25">
      <c r="E1949" s="344" t="s">
        <v>345</v>
      </c>
      <c r="F1949" s="342" t="s">
        <v>326</v>
      </c>
      <c r="G1949" s="54">
        <v>21</v>
      </c>
      <c r="H1949" s="30">
        <v>2023</v>
      </c>
      <c r="I1949" s="30">
        <v>9</v>
      </c>
      <c r="J1949" s="18">
        <v>1</v>
      </c>
    </row>
    <row r="1950" spans="5:10" ht="15" customHeight="1" x14ac:dyDescent="0.25">
      <c r="E1950" s="345" t="s">
        <v>310</v>
      </c>
      <c r="F1950" s="343" t="s">
        <v>286</v>
      </c>
      <c r="G1950" s="54">
        <v>22</v>
      </c>
      <c r="H1950" s="30">
        <v>2023</v>
      </c>
      <c r="I1950" s="30">
        <v>9</v>
      </c>
      <c r="J1950" s="18">
        <v>1</v>
      </c>
    </row>
    <row r="1951" spans="5:10" ht="15" customHeight="1" x14ac:dyDescent="0.25">
      <c r="E1951" s="344" t="s">
        <v>344</v>
      </c>
      <c r="F1951" s="342" t="s">
        <v>342</v>
      </c>
      <c r="G1951" s="54">
        <v>23</v>
      </c>
      <c r="H1951" s="30">
        <v>2023</v>
      </c>
      <c r="I1951" s="30">
        <v>9</v>
      </c>
      <c r="J1951" s="18">
        <v>1</v>
      </c>
    </row>
    <row r="1952" spans="5:10" ht="15" customHeight="1" x14ac:dyDescent="0.25">
      <c r="E1952" s="345" t="s">
        <v>414</v>
      </c>
      <c r="F1952" s="343" t="s">
        <v>386</v>
      </c>
      <c r="G1952" s="54">
        <v>24</v>
      </c>
      <c r="H1952" s="30">
        <v>2023</v>
      </c>
      <c r="I1952" s="30">
        <v>9</v>
      </c>
      <c r="J1952" s="18">
        <v>1</v>
      </c>
    </row>
    <row r="1953" spans="1:10" ht="15" customHeight="1" x14ac:dyDescent="0.25">
      <c r="E1953" s="344" t="s">
        <v>311</v>
      </c>
      <c r="F1953" s="342" t="s">
        <v>405</v>
      </c>
      <c r="G1953" s="54">
        <v>25</v>
      </c>
      <c r="H1953" s="30">
        <v>2023</v>
      </c>
      <c r="I1953" s="30">
        <v>9</v>
      </c>
      <c r="J1953" s="18">
        <v>1</v>
      </c>
    </row>
    <row r="1954" spans="1:10" ht="15" customHeight="1" x14ac:dyDescent="0.25">
      <c r="E1954" s="345" t="s">
        <v>217</v>
      </c>
      <c r="F1954" s="343" t="s">
        <v>357</v>
      </c>
      <c r="G1954" s="54">
        <v>26</v>
      </c>
      <c r="H1954" s="30">
        <v>2023</v>
      </c>
      <c r="I1954" s="30">
        <v>9</v>
      </c>
      <c r="J1954" s="18">
        <v>1</v>
      </c>
    </row>
    <row r="1955" spans="1:10" ht="15" customHeight="1" x14ac:dyDescent="0.25">
      <c r="E1955" s="344" t="s">
        <v>301</v>
      </c>
      <c r="F1955" s="342" t="s">
        <v>297</v>
      </c>
      <c r="G1955" s="54">
        <v>27</v>
      </c>
      <c r="H1955" s="30">
        <v>2023</v>
      </c>
      <c r="I1955" s="30">
        <v>9</v>
      </c>
      <c r="J1955" s="18">
        <v>1</v>
      </c>
    </row>
    <row r="1956" spans="1:10" ht="15" customHeight="1" x14ac:dyDescent="0.25">
      <c r="E1956" s="345" t="s">
        <v>487</v>
      </c>
      <c r="F1956" s="343" t="s">
        <v>405</v>
      </c>
      <c r="G1956" s="54">
        <v>28</v>
      </c>
      <c r="H1956" s="30">
        <v>2023</v>
      </c>
      <c r="I1956" s="30">
        <v>9</v>
      </c>
      <c r="J1956" s="18">
        <v>1</v>
      </c>
    </row>
    <row r="1957" spans="1:10" ht="15" customHeight="1" x14ac:dyDescent="0.25">
      <c r="E1957" s="344" t="s">
        <v>281</v>
      </c>
      <c r="F1957" s="342" t="s">
        <v>270</v>
      </c>
      <c r="G1957" s="54">
        <v>29</v>
      </c>
      <c r="H1957" s="30">
        <v>2023</v>
      </c>
      <c r="I1957" s="30">
        <v>9</v>
      </c>
      <c r="J1957" s="18">
        <v>1</v>
      </c>
    </row>
    <row r="1958" spans="1:10" ht="15" customHeight="1" x14ac:dyDescent="0.25">
      <c r="E1958" s="345" t="s">
        <v>104</v>
      </c>
      <c r="F1958" s="343" t="s">
        <v>357</v>
      </c>
      <c r="G1958" s="54">
        <v>30</v>
      </c>
      <c r="H1958" s="30">
        <v>2023</v>
      </c>
      <c r="I1958" s="30">
        <v>9</v>
      </c>
      <c r="J1958" s="18">
        <v>1</v>
      </c>
    </row>
    <row r="1959" spans="1:10" ht="15" customHeight="1" x14ac:dyDescent="0.25">
      <c r="E1959" s="344" t="s">
        <v>419</v>
      </c>
      <c r="F1959" s="342" t="s">
        <v>273</v>
      </c>
      <c r="G1959" s="54">
        <v>31</v>
      </c>
      <c r="H1959" s="30">
        <v>2023</v>
      </c>
      <c r="I1959" s="30">
        <v>9</v>
      </c>
      <c r="J1959" s="18">
        <v>1</v>
      </c>
    </row>
    <row r="1960" spans="1:10" ht="15" customHeight="1" thickBot="1" x14ac:dyDescent="0.3">
      <c r="E1960" s="346" t="s">
        <v>361</v>
      </c>
      <c r="F1960" s="347" t="s">
        <v>273</v>
      </c>
      <c r="G1960" s="55">
        <v>32</v>
      </c>
      <c r="H1960" s="34">
        <v>2023</v>
      </c>
      <c r="I1960" s="34">
        <v>9</v>
      </c>
      <c r="J1960" s="36">
        <v>1</v>
      </c>
    </row>
    <row r="1961" spans="1:10" ht="15" customHeight="1" thickTop="1" thickBot="1" x14ac:dyDescent="0.3">
      <c r="A1961" s="3" t="s">
        <v>430</v>
      </c>
      <c r="C1961" s="8" t="s">
        <v>216</v>
      </c>
      <c r="E1961" s="301" t="s">
        <v>133</v>
      </c>
      <c r="F1961" s="143" t="s">
        <v>270</v>
      </c>
      <c r="G1961" s="53">
        <v>1</v>
      </c>
      <c r="H1961" s="41">
        <v>2023</v>
      </c>
      <c r="I1961" s="41">
        <v>10</v>
      </c>
      <c r="J1961" s="42">
        <v>16</v>
      </c>
    </row>
    <row r="1962" spans="1:10" ht="15" customHeight="1" thickTop="1" x14ac:dyDescent="0.25">
      <c r="E1962" s="302" t="s">
        <v>183</v>
      </c>
      <c r="F1962" s="144" t="s">
        <v>270</v>
      </c>
      <c r="G1962" s="54">
        <v>2</v>
      </c>
      <c r="H1962" s="30">
        <v>2023</v>
      </c>
      <c r="I1962" s="30">
        <v>10</v>
      </c>
      <c r="J1962" s="18">
        <v>8</v>
      </c>
    </row>
    <row r="1963" spans="1:10" ht="15" customHeight="1" x14ac:dyDescent="0.25">
      <c r="E1963" s="303" t="s">
        <v>120</v>
      </c>
      <c r="F1963" s="145" t="s">
        <v>273</v>
      </c>
      <c r="G1963" s="54">
        <v>3</v>
      </c>
      <c r="H1963" s="30">
        <v>2023</v>
      </c>
      <c r="I1963" s="30">
        <v>10</v>
      </c>
      <c r="J1963" s="18">
        <v>4</v>
      </c>
    </row>
    <row r="1964" spans="1:10" ht="15" customHeight="1" x14ac:dyDescent="0.25">
      <c r="E1964" s="303" t="s">
        <v>219</v>
      </c>
      <c r="F1964" s="144" t="s">
        <v>342</v>
      </c>
      <c r="G1964" s="54">
        <v>4</v>
      </c>
      <c r="H1964" s="30">
        <v>2023</v>
      </c>
      <c r="I1964" s="30">
        <v>10</v>
      </c>
      <c r="J1964" s="18">
        <v>4</v>
      </c>
    </row>
    <row r="1965" spans="1:10" ht="15" customHeight="1" x14ac:dyDescent="0.25">
      <c r="E1965" s="140" t="s">
        <v>300</v>
      </c>
      <c r="F1965" s="145" t="s">
        <v>342</v>
      </c>
      <c r="G1965" s="54">
        <v>5</v>
      </c>
      <c r="H1965" s="30">
        <v>2023</v>
      </c>
      <c r="I1965" s="30">
        <v>10</v>
      </c>
      <c r="J1965" s="18">
        <v>2</v>
      </c>
    </row>
    <row r="1966" spans="1:10" ht="15" customHeight="1" x14ac:dyDescent="0.25">
      <c r="E1966" s="139" t="s">
        <v>426</v>
      </c>
      <c r="F1966" s="144" t="s">
        <v>427</v>
      </c>
      <c r="G1966" s="54">
        <v>6</v>
      </c>
      <c r="H1966" s="30">
        <v>2023</v>
      </c>
      <c r="I1966" s="30">
        <v>10</v>
      </c>
      <c r="J1966" s="18">
        <v>2</v>
      </c>
    </row>
    <row r="1967" spans="1:10" ht="15" customHeight="1" x14ac:dyDescent="0.25">
      <c r="E1967" s="140" t="s">
        <v>433</v>
      </c>
      <c r="F1967" s="145" t="s">
        <v>273</v>
      </c>
      <c r="G1967" s="54">
        <v>7</v>
      </c>
      <c r="H1967" s="30">
        <v>2023</v>
      </c>
      <c r="I1967" s="30">
        <v>10</v>
      </c>
      <c r="J1967" s="18">
        <v>2</v>
      </c>
    </row>
    <row r="1968" spans="1:10" ht="15" customHeight="1" x14ac:dyDescent="0.25">
      <c r="E1968" s="139" t="s">
        <v>262</v>
      </c>
      <c r="F1968" s="144" t="s">
        <v>270</v>
      </c>
      <c r="G1968" s="54">
        <v>8</v>
      </c>
      <c r="H1968" s="30">
        <v>2023</v>
      </c>
      <c r="I1968" s="30">
        <v>10</v>
      </c>
      <c r="J1968" s="18">
        <v>2</v>
      </c>
    </row>
    <row r="1969" spans="5:10" ht="15" customHeight="1" x14ac:dyDescent="0.25">
      <c r="E1969" s="140" t="s">
        <v>406</v>
      </c>
      <c r="F1969" s="145" t="s">
        <v>405</v>
      </c>
      <c r="G1969" s="54">
        <v>9</v>
      </c>
      <c r="H1969" s="30">
        <v>2023</v>
      </c>
      <c r="I1969" s="30">
        <v>10</v>
      </c>
      <c r="J1969" s="18">
        <v>1</v>
      </c>
    </row>
    <row r="1970" spans="5:10" ht="15" customHeight="1" x14ac:dyDescent="0.25">
      <c r="E1970" s="139" t="s">
        <v>222</v>
      </c>
      <c r="F1970" s="144" t="s">
        <v>405</v>
      </c>
      <c r="G1970" s="54">
        <v>10</v>
      </c>
      <c r="H1970" s="30">
        <v>2023</v>
      </c>
      <c r="I1970" s="30">
        <v>10</v>
      </c>
      <c r="J1970" s="18">
        <v>1</v>
      </c>
    </row>
    <row r="1971" spans="5:10" ht="15" customHeight="1" x14ac:dyDescent="0.25">
      <c r="E1971" s="140" t="s">
        <v>434</v>
      </c>
      <c r="F1971" s="145" t="s">
        <v>347</v>
      </c>
      <c r="G1971" s="54">
        <v>11</v>
      </c>
      <c r="H1971" s="30">
        <v>2023</v>
      </c>
      <c r="I1971" s="30">
        <v>10</v>
      </c>
      <c r="J1971" s="18">
        <v>1</v>
      </c>
    </row>
    <row r="1972" spans="5:10" ht="15" customHeight="1" x14ac:dyDescent="0.25">
      <c r="E1972" s="139" t="s">
        <v>413</v>
      </c>
      <c r="F1972" s="144" t="s">
        <v>342</v>
      </c>
      <c r="G1972" s="54">
        <v>12</v>
      </c>
      <c r="H1972" s="30">
        <v>2023</v>
      </c>
      <c r="I1972" s="30">
        <v>10</v>
      </c>
      <c r="J1972" s="18">
        <v>1</v>
      </c>
    </row>
    <row r="1973" spans="5:10" ht="15" customHeight="1" x14ac:dyDescent="0.25">
      <c r="E1973" s="140" t="s">
        <v>310</v>
      </c>
      <c r="F1973" s="145" t="s">
        <v>286</v>
      </c>
      <c r="G1973" s="54">
        <v>13</v>
      </c>
      <c r="H1973" s="30">
        <v>2023</v>
      </c>
      <c r="I1973" s="30">
        <v>10</v>
      </c>
      <c r="J1973" s="18">
        <v>1</v>
      </c>
    </row>
    <row r="1974" spans="5:10" ht="15" customHeight="1" x14ac:dyDescent="0.25">
      <c r="E1974" s="139" t="s">
        <v>416</v>
      </c>
      <c r="F1974" s="144" t="s">
        <v>273</v>
      </c>
      <c r="G1974" s="54">
        <v>14</v>
      </c>
      <c r="H1974" s="30">
        <v>2023</v>
      </c>
      <c r="I1974" s="30">
        <v>10</v>
      </c>
      <c r="J1974" s="18">
        <v>1</v>
      </c>
    </row>
    <row r="1975" spans="5:10" ht="15" customHeight="1" x14ac:dyDescent="0.25">
      <c r="E1975" s="140" t="s">
        <v>281</v>
      </c>
      <c r="F1975" s="145" t="s">
        <v>270</v>
      </c>
      <c r="G1975" s="54">
        <v>15</v>
      </c>
      <c r="H1975" s="30">
        <v>2023</v>
      </c>
      <c r="I1975" s="30">
        <v>10</v>
      </c>
      <c r="J1975" s="18">
        <v>1</v>
      </c>
    </row>
    <row r="1976" spans="5:10" ht="15" customHeight="1" x14ac:dyDescent="0.25">
      <c r="E1976" s="139" t="s">
        <v>431</v>
      </c>
      <c r="F1976" s="144" t="s">
        <v>326</v>
      </c>
      <c r="G1976" s="54">
        <v>16</v>
      </c>
      <c r="H1976" s="30">
        <v>2023</v>
      </c>
      <c r="I1976" s="30">
        <v>10</v>
      </c>
      <c r="J1976" s="18">
        <v>1</v>
      </c>
    </row>
    <row r="1977" spans="5:10" ht="15" customHeight="1" x14ac:dyDescent="0.25">
      <c r="E1977" s="140" t="s">
        <v>381</v>
      </c>
      <c r="F1977" s="145" t="s">
        <v>297</v>
      </c>
      <c r="G1977" s="54">
        <v>17</v>
      </c>
      <c r="H1977" s="30">
        <v>2023</v>
      </c>
      <c r="I1977" s="30">
        <v>10</v>
      </c>
      <c r="J1977" s="18">
        <v>1</v>
      </c>
    </row>
    <row r="1978" spans="5:10" ht="15" customHeight="1" x14ac:dyDescent="0.25">
      <c r="E1978" s="139" t="s">
        <v>376</v>
      </c>
      <c r="F1978" s="144" t="s">
        <v>270</v>
      </c>
      <c r="G1978" s="54">
        <v>18</v>
      </c>
      <c r="H1978" s="30">
        <v>2023</v>
      </c>
      <c r="I1978" s="30">
        <v>10</v>
      </c>
      <c r="J1978" s="18">
        <v>1</v>
      </c>
    </row>
    <row r="1979" spans="5:10" ht="15" customHeight="1" x14ac:dyDescent="0.25">
      <c r="E1979" s="140" t="s">
        <v>294</v>
      </c>
      <c r="F1979" s="145" t="s">
        <v>386</v>
      </c>
      <c r="G1979" s="54">
        <v>19</v>
      </c>
      <c r="H1979" s="30">
        <v>2023</v>
      </c>
      <c r="I1979" s="30">
        <v>10</v>
      </c>
      <c r="J1979" s="18">
        <v>1</v>
      </c>
    </row>
    <row r="1980" spans="5:10" ht="15" customHeight="1" x14ac:dyDescent="0.25">
      <c r="E1980" s="139" t="s">
        <v>192</v>
      </c>
      <c r="F1980" s="144" t="s">
        <v>273</v>
      </c>
      <c r="G1980" s="54">
        <v>20</v>
      </c>
      <c r="H1980" s="30">
        <v>2023</v>
      </c>
      <c r="I1980" s="30">
        <v>10</v>
      </c>
      <c r="J1980" s="18">
        <v>1</v>
      </c>
    </row>
    <row r="1981" spans="5:10" ht="15" customHeight="1" x14ac:dyDescent="0.25">
      <c r="E1981" s="140" t="s">
        <v>301</v>
      </c>
      <c r="F1981" s="145" t="s">
        <v>297</v>
      </c>
      <c r="G1981" s="54">
        <v>21</v>
      </c>
      <c r="H1981" s="30">
        <v>2023</v>
      </c>
      <c r="I1981" s="30">
        <v>10</v>
      </c>
      <c r="J1981" s="18">
        <v>1</v>
      </c>
    </row>
    <row r="1982" spans="5:10" ht="15" customHeight="1" x14ac:dyDescent="0.25">
      <c r="E1982" s="139" t="s">
        <v>377</v>
      </c>
      <c r="F1982" s="144" t="s">
        <v>273</v>
      </c>
      <c r="G1982" s="54">
        <v>22</v>
      </c>
      <c r="H1982" s="30">
        <v>2023</v>
      </c>
      <c r="I1982" s="30">
        <v>10</v>
      </c>
      <c r="J1982" s="18">
        <v>1</v>
      </c>
    </row>
    <row r="1983" spans="5:10" ht="15" customHeight="1" x14ac:dyDescent="0.25">
      <c r="E1983" s="140" t="s">
        <v>346</v>
      </c>
      <c r="F1983" s="145" t="s">
        <v>342</v>
      </c>
      <c r="G1983" s="54">
        <v>23</v>
      </c>
      <c r="H1983" s="30">
        <v>2023</v>
      </c>
      <c r="I1983" s="30">
        <v>10</v>
      </c>
      <c r="J1983" s="18">
        <v>1</v>
      </c>
    </row>
    <row r="1984" spans="5:10" ht="15" customHeight="1" x14ac:dyDescent="0.25">
      <c r="E1984" s="139" t="s">
        <v>361</v>
      </c>
      <c r="F1984" s="144" t="s">
        <v>273</v>
      </c>
      <c r="G1984" s="54">
        <v>24</v>
      </c>
      <c r="H1984" s="30">
        <v>2023</v>
      </c>
      <c r="I1984" s="30">
        <v>10</v>
      </c>
      <c r="J1984" s="18">
        <v>1</v>
      </c>
    </row>
    <row r="1985" spans="1:10" ht="15" customHeight="1" x14ac:dyDescent="0.25">
      <c r="E1985" s="140" t="s">
        <v>71</v>
      </c>
      <c r="F1985" s="145" t="s">
        <v>357</v>
      </c>
      <c r="G1985" s="54">
        <v>25</v>
      </c>
      <c r="H1985" s="30">
        <v>2023</v>
      </c>
      <c r="I1985" s="30">
        <v>10</v>
      </c>
      <c r="J1985" s="18">
        <v>1</v>
      </c>
    </row>
    <row r="1986" spans="1:10" ht="15" customHeight="1" x14ac:dyDescent="0.25">
      <c r="E1986" s="139" t="s">
        <v>435</v>
      </c>
      <c r="F1986" s="144" t="s">
        <v>427</v>
      </c>
      <c r="G1986" s="54">
        <v>26</v>
      </c>
      <c r="H1986" s="30">
        <v>2023</v>
      </c>
      <c r="I1986" s="30">
        <v>10</v>
      </c>
      <c r="J1986" s="18">
        <v>1</v>
      </c>
    </row>
    <row r="1987" spans="1:10" ht="15" customHeight="1" x14ac:dyDescent="0.25">
      <c r="E1987" s="140" t="s">
        <v>436</v>
      </c>
      <c r="F1987" s="145" t="s">
        <v>384</v>
      </c>
      <c r="G1987" s="54">
        <v>27</v>
      </c>
      <c r="H1987" s="30">
        <v>2023</v>
      </c>
      <c r="I1987" s="30">
        <v>10</v>
      </c>
      <c r="J1987" s="18">
        <v>1</v>
      </c>
    </row>
    <row r="1988" spans="1:10" ht="15" customHeight="1" x14ac:dyDescent="0.25">
      <c r="E1988" s="139" t="s">
        <v>318</v>
      </c>
      <c r="F1988" s="144" t="s">
        <v>273</v>
      </c>
      <c r="G1988" s="54">
        <v>28</v>
      </c>
      <c r="H1988" s="30">
        <v>2023</v>
      </c>
      <c r="I1988" s="30">
        <v>10</v>
      </c>
      <c r="J1988" s="18">
        <v>1</v>
      </c>
    </row>
    <row r="1989" spans="1:10" ht="15" customHeight="1" x14ac:dyDescent="0.25">
      <c r="E1989" s="140" t="s">
        <v>311</v>
      </c>
      <c r="F1989" s="145" t="s">
        <v>405</v>
      </c>
      <c r="G1989" s="54">
        <v>29</v>
      </c>
      <c r="H1989" s="30">
        <v>2023</v>
      </c>
      <c r="I1989" s="30">
        <v>10</v>
      </c>
      <c r="J1989" s="18">
        <v>1</v>
      </c>
    </row>
    <row r="1990" spans="1:10" ht="15" customHeight="1" x14ac:dyDescent="0.25">
      <c r="E1990" s="139" t="s">
        <v>244</v>
      </c>
      <c r="F1990" s="144" t="s">
        <v>273</v>
      </c>
      <c r="G1990" s="54">
        <v>30</v>
      </c>
      <c r="H1990" s="30">
        <v>2023</v>
      </c>
      <c r="I1990" s="30">
        <v>10</v>
      </c>
      <c r="J1990" s="18">
        <v>1</v>
      </c>
    </row>
    <row r="1991" spans="1:10" ht="15" customHeight="1" x14ac:dyDescent="0.25">
      <c r="E1991" s="140" t="s">
        <v>344</v>
      </c>
      <c r="F1991" s="145" t="s">
        <v>342</v>
      </c>
      <c r="G1991" s="54">
        <v>31</v>
      </c>
      <c r="H1991" s="30">
        <v>2023</v>
      </c>
      <c r="I1991" s="30">
        <v>10</v>
      </c>
      <c r="J1991" s="18">
        <v>1</v>
      </c>
    </row>
    <row r="1992" spans="1:10" ht="15" customHeight="1" thickBot="1" x14ac:dyDescent="0.3">
      <c r="E1992" s="141" t="s">
        <v>437</v>
      </c>
      <c r="F1992" s="146" t="s">
        <v>326</v>
      </c>
      <c r="G1992" s="55">
        <v>32</v>
      </c>
      <c r="H1992" s="34">
        <v>2023</v>
      </c>
      <c r="I1992" s="34">
        <v>10</v>
      </c>
      <c r="J1992" s="36">
        <v>1</v>
      </c>
    </row>
    <row r="1993" spans="1:10" ht="15" customHeight="1" thickTop="1" thickBot="1" x14ac:dyDescent="0.3">
      <c r="A1993" s="3" t="s">
        <v>430</v>
      </c>
      <c r="C1993" s="8" t="s">
        <v>61</v>
      </c>
      <c r="E1993" s="301" t="s">
        <v>120</v>
      </c>
      <c r="F1993" s="143" t="s">
        <v>273</v>
      </c>
      <c r="G1993" s="53">
        <v>1</v>
      </c>
      <c r="H1993" s="41">
        <v>2023</v>
      </c>
      <c r="I1993" s="41">
        <v>14</v>
      </c>
      <c r="J1993" s="42">
        <v>16</v>
      </c>
    </row>
    <row r="1994" spans="1:10" ht="15" customHeight="1" thickTop="1" x14ac:dyDescent="0.25">
      <c r="E1994" s="302" t="s">
        <v>406</v>
      </c>
      <c r="F1994" s="144" t="s">
        <v>405</v>
      </c>
      <c r="G1994" s="54">
        <v>2</v>
      </c>
      <c r="H1994" s="30">
        <v>2023</v>
      </c>
      <c r="I1994" s="30">
        <v>14</v>
      </c>
      <c r="J1994" s="18">
        <v>8</v>
      </c>
    </row>
    <row r="1995" spans="1:10" ht="15" customHeight="1" x14ac:dyDescent="0.25">
      <c r="E1995" s="303" t="s">
        <v>133</v>
      </c>
      <c r="F1995" s="145" t="s">
        <v>270</v>
      </c>
      <c r="G1995" s="54">
        <v>3</v>
      </c>
      <c r="H1995" s="30">
        <v>2023</v>
      </c>
      <c r="I1995" s="30">
        <v>14</v>
      </c>
      <c r="J1995" s="18">
        <v>4</v>
      </c>
    </row>
    <row r="1996" spans="1:10" ht="15" customHeight="1" x14ac:dyDescent="0.25">
      <c r="E1996" s="303" t="s">
        <v>413</v>
      </c>
      <c r="F1996" s="144" t="s">
        <v>342</v>
      </c>
      <c r="G1996" s="54">
        <v>4</v>
      </c>
      <c r="H1996" s="30">
        <v>2023</v>
      </c>
      <c r="I1996" s="30">
        <v>14</v>
      </c>
      <c r="J1996" s="18">
        <v>4</v>
      </c>
    </row>
    <row r="1997" spans="1:10" ht="15" customHeight="1" x14ac:dyDescent="0.25">
      <c r="E1997" s="140" t="s">
        <v>219</v>
      </c>
      <c r="F1997" s="145" t="s">
        <v>342</v>
      </c>
      <c r="G1997" s="54">
        <v>5</v>
      </c>
      <c r="H1997" s="30">
        <v>2023</v>
      </c>
      <c r="I1997" s="30">
        <v>14</v>
      </c>
      <c r="J1997" s="18">
        <v>2</v>
      </c>
    </row>
    <row r="1998" spans="1:10" ht="15" customHeight="1" x14ac:dyDescent="0.25">
      <c r="E1998" s="139" t="s">
        <v>222</v>
      </c>
      <c r="F1998" s="144" t="s">
        <v>405</v>
      </c>
      <c r="G1998" s="54">
        <v>6</v>
      </c>
      <c r="H1998" s="30">
        <v>2023</v>
      </c>
      <c r="I1998" s="30">
        <v>14</v>
      </c>
      <c r="J1998" s="18">
        <v>2</v>
      </c>
    </row>
    <row r="1999" spans="1:10" ht="15" customHeight="1" x14ac:dyDescent="0.25">
      <c r="E1999" s="140" t="s">
        <v>300</v>
      </c>
      <c r="F1999" s="145" t="s">
        <v>342</v>
      </c>
      <c r="G1999" s="54">
        <v>7</v>
      </c>
      <c r="H1999" s="30">
        <v>2023</v>
      </c>
      <c r="I1999" s="30">
        <v>14</v>
      </c>
      <c r="J1999" s="18">
        <v>2</v>
      </c>
    </row>
    <row r="2000" spans="1:10" ht="15" customHeight="1" x14ac:dyDescent="0.25">
      <c r="E2000" s="139" t="s">
        <v>217</v>
      </c>
      <c r="F2000" s="144" t="s">
        <v>357</v>
      </c>
      <c r="G2000" s="54">
        <v>8</v>
      </c>
      <c r="H2000" s="30">
        <v>2023</v>
      </c>
      <c r="I2000" s="30">
        <v>14</v>
      </c>
      <c r="J2000" s="18">
        <v>2</v>
      </c>
    </row>
    <row r="2001" spans="5:10" ht="15" customHeight="1" x14ac:dyDescent="0.25">
      <c r="E2001" s="140" t="s">
        <v>381</v>
      </c>
      <c r="F2001" s="145" t="s">
        <v>297</v>
      </c>
      <c r="G2001" s="54">
        <v>9</v>
      </c>
      <c r="H2001" s="30">
        <v>2023</v>
      </c>
      <c r="I2001" s="30">
        <v>14</v>
      </c>
      <c r="J2001" s="18">
        <v>1</v>
      </c>
    </row>
    <row r="2002" spans="5:10" ht="15" customHeight="1" x14ac:dyDescent="0.25">
      <c r="E2002" s="139" t="s">
        <v>310</v>
      </c>
      <c r="F2002" s="144" t="s">
        <v>286</v>
      </c>
      <c r="G2002" s="54">
        <v>10</v>
      </c>
      <c r="H2002" s="30">
        <v>2023</v>
      </c>
      <c r="I2002" s="30">
        <v>14</v>
      </c>
      <c r="J2002" s="18">
        <v>1</v>
      </c>
    </row>
    <row r="2003" spans="5:10" ht="15" customHeight="1" x14ac:dyDescent="0.25">
      <c r="E2003" s="140" t="s">
        <v>177</v>
      </c>
      <c r="F2003" s="145" t="s">
        <v>342</v>
      </c>
      <c r="G2003" s="54">
        <v>11</v>
      </c>
      <c r="H2003" s="30">
        <v>2023</v>
      </c>
      <c r="I2003" s="30">
        <v>14</v>
      </c>
      <c r="J2003" s="18">
        <v>1</v>
      </c>
    </row>
    <row r="2004" spans="5:10" ht="15" customHeight="1" x14ac:dyDescent="0.25">
      <c r="E2004" s="139" t="s">
        <v>183</v>
      </c>
      <c r="F2004" s="144" t="s">
        <v>270</v>
      </c>
      <c r="G2004" s="54">
        <v>12</v>
      </c>
      <c r="H2004" s="30">
        <v>2023</v>
      </c>
      <c r="I2004" s="30">
        <v>14</v>
      </c>
      <c r="J2004" s="18">
        <v>1</v>
      </c>
    </row>
    <row r="2005" spans="5:10" ht="15" customHeight="1" x14ac:dyDescent="0.25">
      <c r="E2005" s="140" t="s">
        <v>434</v>
      </c>
      <c r="F2005" s="145" t="s">
        <v>347</v>
      </c>
      <c r="G2005" s="54">
        <v>13</v>
      </c>
      <c r="H2005" s="30">
        <v>2023</v>
      </c>
      <c r="I2005" s="30">
        <v>14</v>
      </c>
      <c r="J2005" s="18">
        <v>1</v>
      </c>
    </row>
    <row r="2006" spans="5:10" ht="15" customHeight="1" x14ac:dyDescent="0.25">
      <c r="E2006" s="139" t="s">
        <v>422</v>
      </c>
      <c r="F2006" s="144" t="s">
        <v>342</v>
      </c>
      <c r="G2006" s="54">
        <v>14</v>
      </c>
      <c r="H2006" s="30">
        <v>2023</v>
      </c>
      <c r="I2006" s="30">
        <v>14</v>
      </c>
      <c r="J2006" s="18">
        <v>1</v>
      </c>
    </row>
    <row r="2007" spans="5:10" ht="15" customHeight="1" x14ac:dyDescent="0.25">
      <c r="E2007" s="140" t="s">
        <v>346</v>
      </c>
      <c r="F2007" s="145" t="s">
        <v>342</v>
      </c>
      <c r="G2007" s="54">
        <v>15</v>
      </c>
      <c r="H2007" s="30">
        <v>2023</v>
      </c>
      <c r="I2007" s="30">
        <v>14</v>
      </c>
      <c r="J2007" s="18">
        <v>1</v>
      </c>
    </row>
    <row r="2008" spans="5:10" ht="15" customHeight="1" x14ac:dyDescent="0.25">
      <c r="E2008" s="139" t="s">
        <v>416</v>
      </c>
      <c r="F2008" s="144" t="s">
        <v>273</v>
      </c>
      <c r="G2008" s="54">
        <v>16</v>
      </c>
      <c r="H2008" s="30">
        <v>2023</v>
      </c>
      <c r="I2008" s="30">
        <v>14</v>
      </c>
      <c r="J2008" s="18">
        <v>1</v>
      </c>
    </row>
    <row r="2009" spans="5:10" ht="15" customHeight="1" x14ac:dyDescent="0.25">
      <c r="E2009" s="140" t="s">
        <v>311</v>
      </c>
      <c r="F2009" s="145" t="s">
        <v>405</v>
      </c>
      <c r="G2009" s="54">
        <v>17</v>
      </c>
      <c r="H2009" s="30">
        <v>2023</v>
      </c>
      <c r="I2009" s="30">
        <v>14</v>
      </c>
      <c r="J2009" s="18">
        <v>1</v>
      </c>
    </row>
    <row r="2010" spans="5:10" ht="15" customHeight="1" x14ac:dyDescent="0.25">
      <c r="E2010" s="139" t="s">
        <v>262</v>
      </c>
      <c r="F2010" s="144" t="s">
        <v>270</v>
      </c>
      <c r="G2010" s="54">
        <v>18</v>
      </c>
      <c r="H2010" s="30">
        <v>2023</v>
      </c>
      <c r="I2010" s="30">
        <v>14</v>
      </c>
      <c r="J2010" s="18">
        <v>1</v>
      </c>
    </row>
    <row r="2011" spans="5:10" ht="15" customHeight="1" x14ac:dyDescent="0.25">
      <c r="E2011" s="140" t="s">
        <v>294</v>
      </c>
      <c r="F2011" s="145" t="s">
        <v>386</v>
      </c>
      <c r="G2011" s="54">
        <v>19</v>
      </c>
      <c r="H2011" s="30">
        <v>2023</v>
      </c>
      <c r="I2011" s="30">
        <v>14</v>
      </c>
      <c r="J2011" s="18">
        <v>1</v>
      </c>
    </row>
    <row r="2012" spans="5:10" ht="15" customHeight="1" x14ac:dyDescent="0.25">
      <c r="E2012" s="139" t="s">
        <v>361</v>
      </c>
      <c r="F2012" s="144" t="s">
        <v>273</v>
      </c>
      <c r="G2012" s="54">
        <v>20</v>
      </c>
      <c r="H2012" s="30">
        <v>2023</v>
      </c>
      <c r="I2012" s="30">
        <v>14</v>
      </c>
      <c r="J2012" s="18">
        <v>1</v>
      </c>
    </row>
    <row r="2013" spans="5:10" ht="15" customHeight="1" x14ac:dyDescent="0.25">
      <c r="E2013" s="140" t="s">
        <v>313</v>
      </c>
      <c r="F2013" s="145" t="s">
        <v>273</v>
      </c>
      <c r="G2013" s="54">
        <v>21</v>
      </c>
      <c r="H2013" s="30">
        <v>2023</v>
      </c>
      <c r="I2013" s="30">
        <v>14</v>
      </c>
      <c r="J2013" s="18">
        <v>1</v>
      </c>
    </row>
    <row r="2014" spans="5:10" ht="15" customHeight="1" x14ac:dyDescent="0.25">
      <c r="E2014" s="139" t="s">
        <v>423</v>
      </c>
      <c r="F2014" s="144" t="s">
        <v>342</v>
      </c>
      <c r="G2014" s="54">
        <v>22</v>
      </c>
      <c r="H2014" s="30">
        <v>2023</v>
      </c>
      <c r="I2014" s="30">
        <v>14</v>
      </c>
      <c r="J2014" s="18">
        <v>1</v>
      </c>
    </row>
    <row r="2015" spans="5:10" ht="15" customHeight="1" x14ac:dyDescent="0.25">
      <c r="E2015" s="140" t="s">
        <v>438</v>
      </c>
      <c r="F2015" s="145" t="s">
        <v>405</v>
      </c>
      <c r="G2015" s="54">
        <v>23</v>
      </c>
      <c r="H2015" s="30">
        <v>2023</v>
      </c>
      <c r="I2015" s="30">
        <v>14</v>
      </c>
      <c r="J2015" s="18">
        <v>1</v>
      </c>
    </row>
    <row r="2016" spans="5:10" ht="15" customHeight="1" x14ac:dyDescent="0.25">
      <c r="E2016" s="139" t="s">
        <v>186</v>
      </c>
      <c r="F2016" s="144" t="s">
        <v>299</v>
      </c>
      <c r="G2016" s="54">
        <v>24</v>
      </c>
      <c r="H2016" s="30">
        <v>2023</v>
      </c>
      <c r="I2016" s="30">
        <v>14</v>
      </c>
      <c r="J2016" s="18">
        <v>1</v>
      </c>
    </row>
    <row r="2017" spans="5:10" ht="15" customHeight="1" x14ac:dyDescent="0.25">
      <c r="E2017" s="140" t="s">
        <v>365</v>
      </c>
      <c r="F2017" s="145" t="s">
        <v>299</v>
      </c>
      <c r="G2017" s="54">
        <v>25</v>
      </c>
      <c r="H2017" s="30">
        <v>2023</v>
      </c>
      <c r="I2017" s="30">
        <v>14</v>
      </c>
      <c r="J2017" s="18">
        <v>1</v>
      </c>
    </row>
    <row r="2018" spans="5:10" ht="15" customHeight="1" x14ac:dyDescent="0.25">
      <c r="E2018" s="139" t="s">
        <v>426</v>
      </c>
      <c r="F2018" s="144" t="s">
        <v>427</v>
      </c>
      <c r="G2018" s="54">
        <v>26</v>
      </c>
      <c r="H2018" s="30">
        <v>2023</v>
      </c>
      <c r="I2018" s="30">
        <v>14</v>
      </c>
      <c r="J2018" s="18">
        <v>1</v>
      </c>
    </row>
    <row r="2019" spans="5:10" ht="15" customHeight="1" x14ac:dyDescent="0.25">
      <c r="E2019" s="140" t="s">
        <v>350</v>
      </c>
      <c r="F2019" s="145" t="s">
        <v>270</v>
      </c>
      <c r="G2019" s="54">
        <v>27</v>
      </c>
      <c r="H2019" s="30">
        <v>2023</v>
      </c>
      <c r="I2019" s="30">
        <v>14</v>
      </c>
      <c r="J2019" s="18">
        <v>1</v>
      </c>
    </row>
    <row r="2020" spans="5:10" ht="15" customHeight="1" x14ac:dyDescent="0.25">
      <c r="E2020" s="139" t="s">
        <v>221</v>
      </c>
      <c r="F2020" s="144" t="s">
        <v>405</v>
      </c>
      <c r="G2020" s="54">
        <v>28</v>
      </c>
      <c r="H2020" s="30">
        <v>2023</v>
      </c>
      <c r="I2020" s="30">
        <v>14</v>
      </c>
      <c r="J2020" s="18">
        <v>1</v>
      </c>
    </row>
    <row r="2021" spans="5:10" ht="15" customHeight="1" x14ac:dyDescent="0.25">
      <c r="E2021" s="140" t="s">
        <v>355</v>
      </c>
      <c r="F2021" s="145" t="s">
        <v>405</v>
      </c>
      <c r="G2021" s="54">
        <v>29</v>
      </c>
      <c r="H2021" s="30">
        <v>2023</v>
      </c>
      <c r="I2021" s="30">
        <v>14</v>
      </c>
      <c r="J2021" s="18">
        <v>1</v>
      </c>
    </row>
    <row r="2022" spans="5:10" ht="15" customHeight="1" x14ac:dyDescent="0.25">
      <c r="E2022" s="139" t="s">
        <v>281</v>
      </c>
      <c r="F2022" s="144" t="s">
        <v>270</v>
      </c>
      <c r="G2022" s="54">
        <v>30</v>
      </c>
      <c r="H2022" s="30">
        <v>2023</v>
      </c>
      <c r="I2022" s="30">
        <v>14</v>
      </c>
      <c r="J2022" s="18">
        <v>1</v>
      </c>
    </row>
    <row r="2023" spans="5:10" ht="15" customHeight="1" x14ac:dyDescent="0.25">
      <c r="E2023" s="140" t="s">
        <v>425</v>
      </c>
      <c r="F2023" s="145" t="s">
        <v>405</v>
      </c>
      <c r="G2023" s="54">
        <v>31</v>
      </c>
      <c r="H2023" s="30">
        <v>2023</v>
      </c>
      <c r="I2023" s="30">
        <v>14</v>
      </c>
      <c r="J2023" s="18">
        <v>1</v>
      </c>
    </row>
    <row r="2024" spans="5:10" ht="15" customHeight="1" thickBot="1" x14ac:dyDescent="0.3">
      <c r="E2024" s="141" t="s">
        <v>344</v>
      </c>
      <c r="F2024" s="146" t="s">
        <v>342</v>
      </c>
      <c r="G2024" s="55">
        <v>32</v>
      </c>
      <c r="H2024" s="34">
        <v>2023</v>
      </c>
      <c r="I2024" s="34">
        <v>14</v>
      </c>
      <c r="J2024" s="36">
        <v>1</v>
      </c>
    </row>
  </sheetData>
  <sheetProtection sheet="1" objects="1" scenarios="1" autoFilter="0"/>
  <autoFilter ref="E1:J2024" xr:uid="{00000000-0001-0000-0100-000000000000}"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7"/>
  <dimension ref="A1:J2024"/>
  <sheetViews>
    <sheetView showGridLines="0" topLeftCell="A1221" workbookViewId="0">
      <selection activeCell="Q1242" sqref="Q1242"/>
    </sheetView>
  </sheetViews>
  <sheetFormatPr defaultRowHeight="15" x14ac:dyDescent="0.25"/>
  <cols>
    <col min="1" max="3" width="11.7109375" customWidth="1"/>
    <col min="4" max="4" width="1.85546875" customWidth="1"/>
    <col min="5" max="5" width="20.85546875" bestFit="1" customWidth="1"/>
    <col min="6" max="6" width="40.28515625" bestFit="1" customWidth="1"/>
    <col min="7" max="7" width="8.85546875" bestFit="1" customWidth="1"/>
    <col min="8" max="8" width="7" bestFit="1" customWidth="1"/>
    <col min="9" max="9" width="9.5703125" bestFit="1" customWidth="1"/>
    <col min="10" max="10" width="5.5703125" style="1" bestFit="1" customWidth="1"/>
  </cols>
  <sheetData>
    <row r="1" spans="1:10" s="21" customFormat="1" ht="30.6" customHeight="1" thickBot="1" x14ac:dyDescent="0.3">
      <c r="A1" s="21" t="s">
        <v>388</v>
      </c>
      <c r="B1"/>
      <c r="C1"/>
      <c r="E1" s="318" t="s">
        <v>1</v>
      </c>
      <c r="F1" s="319" t="s">
        <v>2</v>
      </c>
      <c r="G1" s="320" t="s">
        <v>3</v>
      </c>
      <c r="H1" s="321" t="s">
        <v>4</v>
      </c>
      <c r="I1" s="321" t="s">
        <v>5</v>
      </c>
      <c r="J1" s="322" t="s">
        <v>6</v>
      </c>
    </row>
    <row r="2" spans="1:10" x14ac:dyDescent="0.25">
      <c r="D2" s="21"/>
      <c r="E2" s="301" t="s">
        <v>9</v>
      </c>
      <c r="F2" s="48" t="s">
        <v>10</v>
      </c>
      <c r="G2" s="53">
        <v>1</v>
      </c>
      <c r="H2" s="41">
        <v>1995</v>
      </c>
      <c r="I2" s="41">
        <v>8</v>
      </c>
      <c r="J2" s="42">
        <v>16</v>
      </c>
    </row>
    <row r="3" spans="1:10" x14ac:dyDescent="0.25">
      <c r="D3" s="21"/>
      <c r="E3" s="302" t="s">
        <v>11</v>
      </c>
      <c r="F3" s="49" t="s">
        <v>10</v>
      </c>
      <c r="G3" s="54">
        <v>2</v>
      </c>
      <c r="H3" s="30">
        <v>1995</v>
      </c>
      <c r="I3" s="30">
        <v>8</v>
      </c>
      <c r="J3" s="18">
        <v>8</v>
      </c>
    </row>
    <row r="4" spans="1:10" x14ac:dyDescent="0.25">
      <c r="D4" s="21"/>
      <c r="E4" s="303" t="s">
        <v>12</v>
      </c>
      <c r="F4" s="49" t="s">
        <v>13</v>
      </c>
      <c r="G4" s="54">
        <v>3</v>
      </c>
      <c r="H4" s="30">
        <v>1995</v>
      </c>
      <c r="I4" s="30">
        <v>8</v>
      </c>
      <c r="J4" s="18">
        <v>4</v>
      </c>
    </row>
    <row r="5" spans="1:10" x14ac:dyDescent="0.25">
      <c r="D5" s="21"/>
      <c r="E5" s="303" t="s">
        <v>14</v>
      </c>
      <c r="F5" s="49" t="s">
        <v>15</v>
      </c>
      <c r="G5" s="54">
        <v>4</v>
      </c>
      <c r="H5" s="30">
        <v>1995</v>
      </c>
      <c r="I5" s="30">
        <v>8</v>
      </c>
      <c r="J5" s="18">
        <v>4</v>
      </c>
    </row>
    <row r="6" spans="1:10" x14ac:dyDescent="0.25">
      <c r="D6" s="21"/>
      <c r="E6" s="32" t="s">
        <v>16</v>
      </c>
      <c r="F6" s="49" t="s">
        <v>17</v>
      </c>
      <c r="G6" s="54">
        <v>5</v>
      </c>
      <c r="H6" s="30">
        <v>1995</v>
      </c>
      <c r="I6" s="30">
        <v>8</v>
      </c>
      <c r="J6" s="18">
        <v>2</v>
      </c>
    </row>
    <row r="7" spans="1:10" x14ac:dyDescent="0.25">
      <c r="D7" s="21"/>
      <c r="E7" s="32" t="s">
        <v>18</v>
      </c>
      <c r="F7" s="49"/>
      <c r="G7" s="54">
        <v>6</v>
      </c>
      <c r="H7" s="30">
        <v>1995</v>
      </c>
      <c r="I7" s="30">
        <v>8</v>
      </c>
      <c r="J7" s="18">
        <v>2</v>
      </c>
    </row>
    <row r="8" spans="1:10" x14ac:dyDescent="0.25">
      <c r="D8" s="21"/>
      <c r="E8" s="32" t="s">
        <v>19</v>
      </c>
      <c r="F8" s="49" t="s">
        <v>10</v>
      </c>
      <c r="G8" s="54">
        <v>7</v>
      </c>
      <c r="H8" s="30">
        <v>1995</v>
      </c>
      <c r="I8" s="30">
        <v>8</v>
      </c>
      <c r="J8" s="18">
        <v>2</v>
      </c>
    </row>
    <row r="9" spans="1:10" x14ac:dyDescent="0.25">
      <c r="D9" s="21"/>
      <c r="E9" s="32" t="s">
        <v>20</v>
      </c>
      <c r="F9" s="49" t="s">
        <v>21</v>
      </c>
      <c r="G9" s="54">
        <v>8</v>
      </c>
      <c r="H9" s="30">
        <v>1995</v>
      </c>
      <c r="I9" s="30">
        <v>8</v>
      </c>
      <c r="J9" s="18">
        <v>2</v>
      </c>
    </row>
    <row r="10" spans="1:10" x14ac:dyDescent="0.25">
      <c r="D10" s="21"/>
      <c r="E10" s="32" t="s">
        <v>22</v>
      </c>
      <c r="F10" s="49"/>
      <c r="G10" s="54">
        <v>9</v>
      </c>
      <c r="H10" s="30">
        <v>1995</v>
      </c>
      <c r="I10" s="30">
        <v>8</v>
      </c>
      <c r="J10" s="18">
        <v>1</v>
      </c>
    </row>
    <row r="11" spans="1:10" x14ac:dyDescent="0.25">
      <c r="D11" s="21"/>
      <c r="E11" s="32" t="s">
        <v>23</v>
      </c>
      <c r="F11" s="49"/>
      <c r="G11" s="54">
        <v>10</v>
      </c>
      <c r="H11" s="30">
        <v>1995</v>
      </c>
      <c r="I11" s="30">
        <v>8</v>
      </c>
      <c r="J11" s="18">
        <v>1</v>
      </c>
    </row>
    <row r="12" spans="1:10" x14ac:dyDescent="0.25">
      <c r="D12" s="21"/>
      <c r="E12" s="32" t="s">
        <v>24</v>
      </c>
      <c r="F12" s="49" t="s">
        <v>25</v>
      </c>
      <c r="G12" s="54">
        <v>11</v>
      </c>
      <c r="H12" s="30">
        <v>1995</v>
      </c>
      <c r="I12" s="30">
        <v>8</v>
      </c>
      <c r="J12" s="18">
        <v>1</v>
      </c>
    </row>
    <row r="13" spans="1:10" x14ac:dyDescent="0.25">
      <c r="D13" s="21"/>
      <c r="E13" s="32" t="s">
        <v>26</v>
      </c>
      <c r="F13" s="49" t="s">
        <v>15</v>
      </c>
      <c r="G13" s="54">
        <v>12</v>
      </c>
      <c r="H13" s="30">
        <v>1995</v>
      </c>
      <c r="I13" s="30">
        <v>8</v>
      </c>
      <c r="J13" s="18">
        <v>1</v>
      </c>
    </row>
    <row r="14" spans="1:10" x14ac:dyDescent="0.25">
      <c r="D14" s="21"/>
      <c r="E14" s="32" t="s">
        <v>27</v>
      </c>
      <c r="F14" s="49" t="s">
        <v>28</v>
      </c>
      <c r="G14" s="54">
        <v>13</v>
      </c>
      <c r="H14" s="30">
        <v>1995</v>
      </c>
      <c r="I14" s="30">
        <v>8</v>
      </c>
      <c r="J14" s="18">
        <v>1</v>
      </c>
    </row>
    <row r="15" spans="1:10" x14ac:dyDescent="0.25">
      <c r="D15" s="21"/>
      <c r="E15" s="32" t="s">
        <v>29</v>
      </c>
      <c r="F15" s="49" t="s">
        <v>30</v>
      </c>
      <c r="G15" s="54">
        <v>14</v>
      </c>
      <c r="H15" s="30">
        <v>1995</v>
      </c>
      <c r="I15" s="30">
        <v>8</v>
      </c>
      <c r="J15" s="18">
        <v>1</v>
      </c>
    </row>
    <row r="16" spans="1:10" x14ac:dyDescent="0.25">
      <c r="D16" s="21"/>
      <c r="E16" s="32" t="s">
        <v>31</v>
      </c>
      <c r="F16" s="49" t="s">
        <v>28</v>
      </c>
      <c r="G16" s="54">
        <v>15</v>
      </c>
      <c r="H16" s="30">
        <v>1995</v>
      </c>
      <c r="I16" s="30">
        <v>8</v>
      </c>
      <c r="J16" s="18">
        <v>1</v>
      </c>
    </row>
    <row r="17" spans="4:10" ht="15.75" thickBot="1" x14ac:dyDescent="0.3">
      <c r="D17" s="21"/>
      <c r="E17" s="33" t="s">
        <v>32</v>
      </c>
      <c r="F17" s="50" t="s">
        <v>15</v>
      </c>
      <c r="G17" s="55">
        <v>16</v>
      </c>
      <c r="H17" s="34">
        <v>1995</v>
      </c>
      <c r="I17" s="34">
        <v>8</v>
      </c>
      <c r="J17" s="36">
        <v>1</v>
      </c>
    </row>
    <row r="18" spans="4:10" x14ac:dyDescent="0.25">
      <c r="D18" s="21"/>
      <c r="E18" s="301" t="s">
        <v>16</v>
      </c>
      <c r="F18" s="48" t="s">
        <v>17</v>
      </c>
      <c r="G18" s="53">
        <v>1</v>
      </c>
      <c r="H18" s="41">
        <v>1997</v>
      </c>
      <c r="I18" s="41">
        <v>8</v>
      </c>
      <c r="J18" s="42">
        <v>16</v>
      </c>
    </row>
    <row r="19" spans="4:10" x14ac:dyDescent="0.25">
      <c r="D19" s="21"/>
      <c r="E19" s="302" t="s">
        <v>41</v>
      </c>
      <c r="F19" s="49" t="s">
        <v>15</v>
      </c>
      <c r="G19" s="54">
        <v>2</v>
      </c>
      <c r="H19" s="30">
        <v>1997</v>
      </c>
      <c r="I19" s="30">
        <v>8</v>
      </c>
      <c r="J19" s="18">
        <v>8</v>
      </c>
    </row>
    <row r="20" spans="4:10" x14ac:dyDescent="0.25">
      <c r="D20" s="21"/>
      <c r="E20" s="303" t="s">
        <v>26</v>
      </c>
      <c r="F20" s="49" t="s">
        <v>50</v>
      </c>
      <c r="G20" s="54">
        <v>3</v>
      </c>
      <c r="H20" s="30">
        <v>1997</v>
      </c>
      <c r="I20" s="30">
        <v>8</v>
      </c>
      <c r="J20" s="18">
        <v>4</v>
      </c>
    </row>
    <row r="21" spans="4:10" ht="15.75" thickBot="1" x14ac:dyDescent="0.3">
      <c r="D21" s="21"/>
      <c r="E21" s="306" t="s">
        <v>51</v>
      </c>
      <c r="F21" s="50" t="s">
        <v>10</v>
      </c>
      <c r="G21" s="55">
        <v>4</v>
      </c>
      <c r="H21" s="34">
        <v>1997</v>
      </c>
      <c r="I21" s="34">
        <v>8</v>
      </c>
      <c r="J21" s="36">
        <v>4</v>
      </c>
    </row>
    <row r="22" spans="4:10" x14ac:dyDescent="0.25">
      <c r="D22" s="21"/>
      <c r="E22" s="301" t="s">
        <v>12</v>
      </c>
      <c r="F22" s="48" t="s">
        <v>50</v>
      </c>
      <c r="G22" s="53">
        <v>1</v>
      </c>
      <c r="H22" s="41">
        <v>1998</v>
      </c>
      <c r="I22" s="41">
        <v>8</v>
      </c>
      <c r="J22" s="42">
        <v>16</v>
      </c>
    </row>
    <row r="23" spans="4:10" x14ac:dyDescent="0.25">
      <c r="D23" s="21"/>
      <c r="E23" s="302" t="s">
        <v>51</v>
      </c>
      <c r="F23" s="49" t="s">
        <v>50</v>
      </c>
      <c r="G23" s="54">
        <v>2</v>
      </c>
      <c r="H23" s="30">
        <v>1998</v>
      </c>
      <c r="I23" s="30">
        <v>8</v>
      </c>
      <c r="J23" s="18">
        <v>8</v>
      </c>
    </row>
    <row r="24" spans="4:10" x14ac:dyDescent="0.25">
      <c r="D24" s="21"/>
      <c r="E24" s="303" t="s">
        <v>35</v>
      </c>
      <c r="F24" s="49" t="s">
        <v>50</v>
      </c>
      <c r="G24" s="54">
        <v>3</v>
      </c>
      <c r="H24" s="30">
        <v>1998</v>
      </c>
      <c r="I24" s="30">
        <v>8</v>
      </c>
      <c r="J24" s="18">
        <v>4</v>
      </c>
    </row>
    <row r="25" spans="4:10" x14ac:dyDescent="0.25">
      <c r="D25" s="21"/>
      <c r="E25" s="303" t="s">
        <v>41</v>
      </c>
      <c r="F25" s="49" t="s">
        <v>50</v>
      </c>
      <c r="G25" s="54">
        <v>4</v>
      </c>
      <c r="H25" s="30">
        <v>1998</v>
      </c>
      <c r="I25" s="30">
        <v>8</v>
      </c>
      <c r="J25" s="18">
        <v>4</v>
      </c>
    </row>
    <row r="26" spans="4:10" x14ac:dyDescent="0.25">
      <c r="D26" s="21"/>
      <c r="E26" s="32" t="s">
        <v>16</v>
      </c>
      <c r="F26" s="49" t="s">
        <v>46</v>
      </c>
      <c r="G26" s="54">
        <v>5</v>
      </c>
      <c r="H26" s="30">
        <v>1998</v>
      </c>
      <c r="I26" s="30">
        <v>8</v>
      </c>
      <c r="J26" s="18">
        <v>2</v>
      </c>
    </row>
    <row r="27" spans="4:10" x14ac:dyDescent="0.25">
      <c r="D27" s="21"/>
      <c r="E27" s="32" t="s">
        <v>63</v>
      </c>
      <c r="F27" s="49" t="s">
        <v>64</v>
      </c>
      <c r="G27" s="54">
        <v>6</v>
      </c>
      <c r="H27" s="30">
        <v>1998</v>
      </c>
      <c r="I27" s="30">
        <v>8</v>
      </c>
      <c r="J27" s="18">
        <v>2</v>
      </c>
    </row>
    <row r="28" spans="4:10" x14ac:dyDescent="0.25">
      <c r="D28" s="21"/>
      <c r="E28" s="32" t="s">
        <v>65</v>
      </c>
      <c r="F28" s="49" t="s">
        <v>66</v>
      </c>
      <c r="G28" s="54">
        <v>7</v>
      </c>
      <c r="H28" s="30">
        <v>1998</v>
      </c>
      <c r="I28" s="30">
        <v>8</v>
      </c>
      <c r="J28" s="18">
        <v>2</v>
      </c>
    </row>
    <row r="29" spans="4:10" x14ac:dyDescent="0.25">
      <c r="D29" s="21"/>
      <c r="E29" s="32" t="s">
        <v>67</v>
      </c>
      <c r="F29" s="49" t="s">
        <v>50</v>
      </c>
      <c r="G29" s="54">
        <v>8</v>
      </c>
      <c r="H29" s="30">
        <v>1998</v>
      </c>
      <c r="I29" s="30">
        <v>8</v>
      </c>
      <c r="J29" s="18">
        <v>2</v>
      </c>
    </row>
    <row r="30" spans="4:10" x14ac:dyDescent="0.25">
      <c r="D30" s="21"/>
      <c r="E30" s="32" t="s">
        <v>59</v>
      </c>
      <c r="F30" s="49" t="s">
        <v>68</v>
      </c>
      <c r="G30" s="54">
        <v>9</v>
      </c>
      <c r="H30" s="30">
        <v>1998</v>
      </c>
      <c r="I30" s="30">
        <v>8</v>
      </c>
      <c r="J30" s="18">
        <v>1</v>
      </c>
    </row>
    <row r="31" spans="4:10" x14ac:dyDescent="0.25">
      <c r="D31" s="21"/>
      <c r="E31" s="32" t="s">
        <v>69</v>
      </c>
      <c r="F31" s="49" t="s">
        <v>70</v>
      </c>
      <c r="G31" s="54">
        <v>10</v>
      </c>
      <c r="H31" s="30">
        <v>1998</v>
      </c>
      <c r="I31" s="30">
        <v>8</v>
      </c>
      <c r="J31" s="18">
        <v>1</v>
      </c>
    </row>
    <row r="32" spans="4:10" x14ac:dyDescent="0.25">
      <c r="D32" s="21"/>
      <c r="E32" s="32" t="s">
        <v>71</v>
      </c>
      <c r="F32" s="49" t="s">
        <v>50</v>
      </c>
      <c r="G32" s="54">
        <v>11</v>
      </c>
      <c r="H32" s="30">
        <v>1998</v>
      </c>
      <c r="I32" s="30">
        <v>8</v>
      </c>
      <c r="J32" s="18">
        <v>1</v>
      </c>
    </row>
    <row r="33" spans="4:10" x14ac:dyDescent="0.25">
      <c r="D33" s="21"/>
      <c r="E33" s="32" t="s">
        <v>72</v>
      </c>
      <c r="F33" s="49" t="s">
        <v>50</v>
      </c>
      <c r="G33" s="54">
        <v>12</v>
      </c>
      <c r="H33" s="30">
        <v>1998</v>
      </c>
      <c r="I33" s="30">
        <v>8</v>
      </c>
      <c r="J33" s="18">
        <v>1</v>
      </c>
    </row>
    <row r="34" spans="4:10" x14ac:dyDescent="0.25">
      <c r="D34" s="21"/>
      <c r="E34" s="32" t="s">
        <v>19</v>
      </c>
      <c r="F34" s="49" t="s">
        <v>50</v>
      </c>
      <c r="G34" s="54">
        <v>13</v>
      </c>
      <c r="H34" s="30">
        <v>1998</v>
      </c>
      <c r="I34" s="30">
        <v>8</v>
      </c>
      <c r="J34" s="18">
        <v>1</v>
      </c>
    </row>
    <row r="35" spans="4:10" x14ac:dyDescent="0.25">
      <c r="D35" s="21"/>
      <c r="E35" s="32" t="s">
        <v>73</v>
      </c>
      <c r="F35" s="49" t="s">
        <v>50</v>
      </c>
      <c r="G35" s="54">
        <v>14</v>
      </c>
      <c r="H35" s="30">
        <v>1998</v>
      </c>
      <c r="I35" s="30">
        <v>8</v>
      </c>
      <c r="J35" s="18">
        <v>1</v>
      </c>
    </row>
    <row r="36" spans="4:10" x14ac:dyDescent="0.25">
      <c r="D36" s="21"/>
      <c r="E36" s="32" t="s">
        <v>47</v>
      </c>
      <c r="F36" s="49" t="s">
        <v>50</v>
      </c>
      <c r="G36" s="54">
        <v>15</v>
      </c>
      <c r="H36" s="30">
        <v>1998</v>
      </c>
      <c r="I36" s="30">
        <v>8</v>
      </c>
      <c r="J36" s="18">
        <v>1</v>
      </c>
    </row>
    <row r="37" spans="4:10" ht="15.75" thickBot="1" x14ac:dyDescent="0.3">
      <c r="D37" s="21"/>
      <c r="E37" s="33" t="s">
        <v>74</v>
      </c>
      <c r="F37" s="50" t="s">
        <v>75</v>
      </c>
      <c r="G37" s="55">
        <v>16</v>
      </c>
      <c r="H37" s="34">
        <v>1998</v>
      </c>
      <c r="I37" s="34">
        <v>8</v>
      </c>
      <c r="J37" s="36">
        <v>1</v>
      </c>
    </row>
    <row r="38" spans="4:10" x14ac:dyDescent="0.25">
      <c r="D38" s="21"/>
      <c r="E38" s="301" t="s">
        <v>51</v>
      </c>
      <c r="F38" s="48" t="s">
        <v>50</v>
      </c>
      <c r="G38" s="53">
        <v>1</v>
      </c>
      <c r="H38" s="41">
        <v>1999</v>
      </c>
      <c r="I38" s="41">
        <v>8</v>
      </c>
      <c r="J38" s="42">
        <v>16</v>
      </c>
    </row>
    <row r="39" spans="4:10" x14ac:dyDescent="0.25">
      <c r="D39" s="21"/>
      <c r="E39" s="302" t="s">
        <v>16</v>
      </c>
      <c r="F39" s="49" t="s">
        <v>46</v>
      </c>
      <c r="G39" s="54">
        <v>2</v>
      </c>
      <c r="H39" s="30">
        <v>1999</v>
      </c>
      <c r="I39" s="30">
        <v>8</v>
      </c>
      <c r="J39" s="18">
        <v>8</v>
      </c>
    </row>
    <row r="40" spans="4:10" x14ac:dyDescent="0.25">
      <c r="D40" s="21"/>
      <c r="E40" s="303" t="s">
        <v>35</v>
      </c>
      <c r="F40" s="49" t="s">
        <v>50</v>
      </c>
      <c r="G40" s="54">
        <v>3</v>
      </c>
      <c r="H40" s="30">
        <v>1999</v>
      </c>
      <c r="I40" s="30">
        <v>8</v>
      </c>
      <c r="J40" s="18">
        <v>4</v>
      </c>
    </row>
    <row r="41" spans="4:10" x14ac:dyDescent="0.25">
      <c r="D41" s="21"/>
      <c r="E41" s="303" t="s">
        <v>83</v>
      </c>
      <c r="F41" s="49" t="s">
        <v>84</v>
      </c>
      <c r="G41" s="54">
        <v>4</v>
      </c>
      <c r="H41" s="30">
        <v>1999</v>
      </c>
      <c r="I41" s="30">
        <v>8</v>
      </c>
      <c r="J41" s="18">
        <v>4</v>
      </c>
    </row>
    <row r="42" spans="4:10" x14ac:dyDescent="0.25">
      <c r="D42" s="21"/>
      <c r="E42" s="89" t="s">
        <v>19</v>
      </c>
      <c r="F42" s="90" t="s">
        <v>50</v>
      </c>
      <c r="G42" s="54">
        <v>5</v>
      </c>
      <c r="H42" s="30">
        <v>1999</v>
      </c>
      <c r="I42" s="30">
        <v>8</v>
      </c>
      <c r="J42" s="18">
        <v>2</v>
      </c>
    </row>
    <row r="43" spans="4:10" x14ac:dyDescent="0.25">
      <c r="D43" s="21"/>
      <c r="E43" s="32" t="s">
        <v>12</v>
      </c>
      <c r="F43" s="49" t="s">
        <v>50</v>
      </c>
      <c r="G43" s="54">
        <v>6</v>
      </c>
      <c r="H43" s="30">
        <v>1999</v>
      </c>
      <c r="I43" s="30">
        <v>8</v>
      </c>
      <c r="J43" s="18">
        <v>2</v>
      </c>
    </row>
    <row r="44" spans="4:10" x14ac:dyDescent="0.25">
      <c r="D44" s="21"/>
      <c r="E44" s="32" t="s">
        <v>41</v>
      </c>
      <c r="F44" s="49" t="s">
        <v>50</v>
      </c>
      <c r="G44" s="54">
        <v>7</v>
      </c>
      <c r="H44" s="30">
        <v>1999</v>
      </c>
      <c r="I44" s="30">
        <v>8</v>
      </c>
      <c r="J44" s="18">
        <v>2</v>
      </c>
    </row>
    <row r="45" spans="4:10" x14ac:dyDescent="0.25">
      <c r="D45" s="21"/>
      <c r="E45" s="89" t="s">
        <v>85</v>
      </c>
      <c r="F45" s="49" t="s">
        <v>86</v>
      </c>
      <c r="G45" s="54">
        <v>8</v>
      </c>
      <c r="H45" s="30">
        <v>1999</v>
      </c>
      <c r="I45" s="30">
        <v>8</v>
      </c>
      <c r="J45" s="18">
        <v>2</v>
      </c>
    </row>
    <row r="46" spans="4:10" x14ac:dyDescent="0.25">
      <c r="D46" s="21"/>
      <c r="E46" s="32" t="s">
        <v>87</v>
      </c>
      <c r="F46" s="49" t="s">
        <v>46</v>
      </c>
      <c r="G46" s="54">
        <v>9</v>
      </c>
      <c r="H46" s="30">
        <v>1999</v>
      </c>
      <c r="I46" s="30">
        <v>8</v>
      </c>
      <c r="J46" s="18">
        <v>1</v>
      </c>
    </row>
    <row r="47" spans="4:10" x14ac:dyDescent="0.25">
      <c r="D47" s="21"/>
      <c r="E47" s="32" t="s">
        <v>88</v>
      </c>
      <c r="F47" s="49" t="s">
        <v>89</v>
      </c>
      <c r="G47" s="54">
        <v>10</v>
      </c>
      <c r="H47" s="30">
        <v>1999</v>
      </c>
      <c r="I47" s="30">
        <v>8</v>
      </c>
      <c r="J47" s="18">
        <v>1</v>
      </c>
    </row>
    <row r="48" spans="4:10" x14ac:dyDescent="0.25">
      <c r="D48" s="21"/>
      <c r="E48" s="89" t="s">
        <v>90</v>
      </c>
      <c r="F48" s="90" t="s">
        <v>91</v>
      </c>
      <c r="G48" s="54">
        <v>11</v>
      </c>
      <c r="H48" s="30">
        <v>1999</v>
      </c>
      <c r="I48" s="30">
        <v>8</v>
      </c>
      <c r="J48" s="18">
        <v>1</v>
      </c>
    </row>
    <row r="49" spans="4:10" x14ac:dyDescent="0.25">
      <c r="D49" s="21"/>
      <c r="E49" s="32" t="s">
        <v>92</v>
      </c>
      <c r="F49" s="49" t="s">
        <v>93</v>
      </c>
      <c r="G49" s="54">
        <v>12</v>
      </c>
      <c r="H49" s="30">
        <v>1999</v>
      </c>
      <c r="I49" s="30">
        <v>8</v>
      </c>
      <c r="J49" s="18">
        <v>1</v>
      </c>
    </row>
    <row r="50" spans="4:10" x14ac:dyDescent="0.25">
      <c r="D50" s="21"/>
      <c r="E50" s="32" t="s">
        <v>67</v>
      </c>
      <c r="F50" s="49" t="s">
        <v>76</v>
      </c>
      <c r="G50" s="54">
        <v>13</v>
      </c>
      <c r="H50" s="30">
        <v>1999</v>
      </c>
      <c r="I50" s="30">
        <v>8</v>
      </c>
      <c r="J50" s="18">
        <v>1</v>
      </c>
    </row>
    <row r="51" spans="4:10" x14ac:dyDescent="0.25">
      <c r="D51" s="21"/>
      <c r="E51" s="32" t="s">
        <v>74</v>
      </c>
      <c r="F51" s="49" t="s">
        <v>75</v>
      </c>
      <c r="G51" s="54">
        <v>14</v>
      </c>
      <c r="H51" s="30">
        <v>1999</v>
      </c>
      <c r="I51" s="30">
        <v>8</v>
      </c>
      <c r="J51" s="18">
        <v>1</v>
      </c>
    </row>
    <row r="52" spans="4:10" x14ac:dyDescent="0.25">
      <c r="D52" s="21"/>
      <c r="E52" s="89" t="s">
        <v>63</v>
      </c>
      <c r="F52" s="90" t="s">
        <v>94</v>
      </c>
      <c r="G52" s="54">
        <v>15</v>
      </c>
      <c r="H52" s="30">
        <v>1999</v>
      </c>
      <c r="I52" s="30">
        <v>8</v>
      </c>
      <c r="J52" s="18">
        <v>1</v>
      </c>
    </row>
    <row r="53" spans="4:10" ht="15.75" thickBot="1" x14ac:dyDescent="0.3">
      <c r="D53" s="21"/>
      <c r="E53" s="33" t="s">
        <v>95</v>
      </c>
      <c r="F53" s="50" t="s">
        <v>96</v>
      </c>
      <c r="G53" s="55">
        <v>16</v>
      </c>
      <c r="H53" s="34">
        <v>1999</v>
      </c>
      <c r="I53" s="34">
        <v>8</v>
      </c>
      <c r="J53" s="36">
        <v>1</v>
      </c>
    </row>
    <row r="54" spans="4:10" x14ac:dyDescent="0.25">
      <c r="D54" s="21"/>
      <c r="E54" s="301" t="s">
        <v>83</v>
      </c>
      <c r="F54" s="48" t="s">
        <v>50</v>
      </c>
      <c r="G54" s="53">
        <v>1</v>
      </c>
      <c r="H54" s="41">
        <v>2000</v>
      </c>
      <c r="I54" s="41">
        <v>8</v>
      </c>
      <c r="J54" s="42">
        <v>16</v>
      </c>
    </row>
    <row r="55" spans="4:10" x14ac:dyDescent="0.25">
      <c r="D55" s="21"/>
      <c r="E55" s="302" t="s">
        <v>51</v>
      </c>
      <c r="F55" s="49" t="s">
        <v>50</v>
      </c>
      <c r="G55" s="54">
        <v>2</v>
      </c>
      <c r="H55" s="30">
        <v>2000</v>
      </c>
      <c r="I55" s="30">
        <v>8</v>
      </c>
      <c r="J55" s="18">
        <v>8</v>
      </c>
    </row>
    <row r="56" spans="4:10" x14ac:dyDescent="0.25">
      <c r="D56" s="21"/>
      <c r="E56" s="303" t="s">
        <v>101</v>
      </c>
      <c r="F56" s="49" t="s">
        <v>102</v>
      </c>
      <c r="G56" s="54">
        <v>3</v>
      </c>
      <c r="H56" s="30">
        <v>2000</v>
      </c>
      <c r="I56" s="30">
        <v>8</v>
      </c>
      <c r="J56" s="18">
        <v>4</v>
      </c>
    </row>
    <row r="57" spans="4:10" x14ac:dyDescent="0.25">
      <c r="D57" s="21"/>
      <c r="E57" s="303" t="s">
        <v>19</v>
      </c>
      <c r="F57" s="90" t="s">
        <v>91</v>
      </c>
      <c r="G57" s="54">
        <v>4</v>
      </c>
      <c r="H57" s="30">
        <v>2000</v>
      </c>
      <c r="I57" s="30">
        <v>8</v>
      </c>
      <c r="J57" s="18">
        <v>4</v>
      </c>
    </row>
    <row r="58" spans="4:10" x14ac:dyDescent="0.25">
      <c r="D58" s="21"/>
      <c r="E58" s="89" t="s">
        <v>103</v>
      </c>
      <c r="F58" s="90" t="s">
        <v>64</v>
      </c>
      <c r="G58" s="54">
        <v>5</v>
      </c>
      <c r="H58" s="30">
        <v>2000</v>
      </c>
      <c r="I58" s="30">
        <v>8</v>
      </c>
      <c r="J58" s="18">
        <v>2</v>
      </c>
    </row>
    <row r="59" spans="4:10" x14ac:dyDescent="0.25">
      <c r="D59" s="21"/>
      <c r="E59" s="32" t="s">
        <v>41</v>
      </c>
      <c r="F59" s="49" t="s">
        <v>50</v>
      </c>
      <c r="G59" s="54">
        <v>6</v>
      </c>
      <c r="H59" s="30">
        <v>2000</v>
      </c>
      <c r="I59" s="30">
        <v>8</v>
      </c>
      <c r="J59" s="18">
        <v>2</v>
      </c>
    </row>
    <row r="60" spans="4:10" x14ac:dyDescent="0.25">
      <c r="D60" s="21"/>
      <c r="E60" s="32" t="s">
        <v>88</v>
      </c>
      <c r="F60" s="49" t="s">
        <v>89</v>
      </c>
      <c r="G60" s="54">
        <v>7</v>
      </c>
      <c r="H60" s="30">
        <v>2000</v>
      </c>
      <c r="I60" s="30">
        <v>8</v>
      </c>
      <c r="J60" s="18">
        <v>2</v>
      </c>
    </row>
    <row r="61" spans="4:10" x14ac:dyDescent="0.25">
      <c r="D61" s="21"/>
      <c r="E61" s="32" t="s">
        <v>74</v>
      </c>
      <c r="F61" s="49" t="s">
        <v>75</v>
      </c>
      <c r="G61" s="54">
        <v>8</v>
      </c>
      <c r="H61" s="30">
        <v>2000</v>
      </c>
      <c r="I61" s="30">
        <v>8</v>
      </c>
      <c r="J61" s="18">
        <v>2</v>
      </c>
    </row>
    <row r="62" spans="4:10" x14ac:dyDescent="0.25">
      <c r="D62" s="21"/>
      <c r="E62" s="32" t="s">
        <v>35</v>
      </c>
      <c r="F62" s="49" t="s">
        <v>50</v>
      </c>
      <c r="G62" s="54">
        <v>9</v>
      </c>
      <c r="H62" s="30">
        <v>2000</v>
      </c>
      <c r="I62" s="30">
        <v>8</v>
      </c>
      <c r="J62" s="18">
        <v>1</v>
      </c>
    </row>
    <row r="63" spans="4:10" x14ac:dyDescent="0.25">
      <c r="D63" s="21"/>
      <c r="E63" s="32" t="s">
        <v>104</v>
      </c>
      <c r="F63" s="49" t="s">
        <v>68</v>
      </c>
      <c r="G63" s="54">
        <v>10</v>
      </c>
      <c r="H63" s="30">
        <v>2000</v>
      </c>
      <c r="I63" s="30">
        <v>8</v>
      </c>
      <c r="J63" s="18">
        <v>1</v>
      </c>
    </row>
    <row r="64" spans="4:10" x14ac:dyDescent="0.25">
      <c r="D64" s="21"/>
      <c r="E64" s="32" t="s">
        <v>16</v>
      </c>
      <c r="F64" s="49" t="s">
        <v>46</v>
      </c>
      <c r="G64" s="54">
        <v>11</v>
      </c>
      <c r="H64" s="30">
        <v>2000</v>
      </c>
      <c r="I64" s="30">
        <v>8</v>
      </c>
      <c r="J64" s="18">
        <v>1</v>
      </c>
    </row>
    <row r="65" spans="4:10" x14ac:dyDescent="0.25">
      <c r="D65" s="21"/>
      <c r="E65" s="32" t="s">
        <v>12</v>
      </c>
      <c r="F65" s="49" t="s">
        <v>50</v>
      </c>
      <c r="G65" s="54">
        <v>12</v>
      </c>
      <c r="H65" s="30">
        <v>2000</v>
      </c>
      <c r="I65" s="30">
        <v>8</v>
      </c>
      <c r="J65" s="18">
        <v>1</v>
      </c>
    </row>
    <row r="66" spans="4:10" x14ac:dyDescent="0.25">
      <c r="D66" s="21"/>
      <c r="E66" s="32" t="s">
        <v>105</v>
      </c>
      <c r="F66" s="49" t="s">
        <v>54</v>
      </c>
      <c r="G66" s="54">
        <v>13</v>
      </c>
      <c r="H66" s="30">
        <v>2000</v>
      </c>
      <c r="I66" s="30">
        <v>8</v>
      </c>
      <c r="J66" s="18">
        <v>1</v>
      </c>
    </row>
    <row r="67" spans="4:10" x14ac:dyDescent="0.25">
      <c r="D67" s="21"/>
      <c r="E67" s="89" t="s">
        <v>106</v>
      </c>
      <c r="F67" s="90" t="s">
        <v>107</v>
      </c>
      <c r="G67" s="54">
        <v>14</v>
      </c>
      <c r="H67" s="30">
        <v>2000</v>
      </c>
      <c r="I67" s="30">
        <v>8</v>
      </c>
      <c r="J67" s="18">
        <v>1</v>
      </c>
    </row>
    <row r="68" spans="4:10" x14ac:dyDescent="0.25">
      <c r="D68" s="21"/>
      <c r="E68" s="32" t="s">
        <v>108</v>
      </c>
      <c r="F68" s="49" t="s">
        <v>15</v>
      </c>
      <c r="G68" s="54">
        <v>15</v>
      </c>
      <c r="H68" s="30">
        <v>2000</v>
      </c>
      <c r="I68" s="30">
        <v>8</v>
      </c>
      <c r="J68" s="18">
        <v>1</v>
      </c>
    </row>
    <row r="69" spans="4:10" ht="15.75" thickBot="1" x14ac:dyDescent="0.3">
      <c r="D69" s="21"/>
      <c r="E69" s="33" t="s">
        <v>109</v>
      </c>
      <c r="F69" s="50" t="s">
        <v>50</v>
      </c>
      <c r="G69" s="55">
        <v>16</v>
      </c>
      <c r="H69" s="34">
        <v>2000</v>
      </c>
      <c r="I69" s="34">
        <v>8</v>
      </c>
      <c r="J69" s="36">
        <v>1</v>
      </c>
    </row>
    <row r="70" spans="4:10" x14ac:dyDescent="0.25">
      <c r="D70" s="21"/>
      <c r="E70" s="301" t="s">
        <v>51</v>
      </c>
      <c r="F70" s="48" t="s">
        <v>50</v>
      </c>
      <c r="G70" s="53">
        <v>1</v>
      </c>
      <c r="H70" s="41">
        <v>2001</v>
      </c>
      <c r="I70" s="41">
        <v>8</v>
      </c>
      <c r="J70" s="42">
        <v>16</v>
      </c>
    </row>
    <row r="71" spans="4:10" x14ac:dyDescent="0.25">
      <c r="D71" s="21"/>
      <c r="E71" s="302" t="s">
        <v>35</v>
      </c>
      <c r="F71" s="49" t="s">
        <v>50</v>
      </c>
      <c r="G71" s="54">
        <v>2</v>
      </c>
      <c r="H71" s="30">
        <v>2001</v>
      </c>
      <c r="I71" s="30">
        <v>8</v>
      </c>
      <c r="J71" s="18">
        <v>8</v>
      </c>
    </row>
    <row r="72" spans="4:10" x14ac:dyDescent="0.25">
      <c r="D72" s="21"/>
      <c r="E72" s="303" t="s">
        <v>88</v>
      </c>
      <c r="F72" s="49" t="s">
        <v>89</v>
      </c>
      <c r="G72" s="54">
        <v>3</v>
      </c>
      <c r="H72" s="30">
        <v>2001</v>
      </c>
      <c r="I72" s="30">
        <v>8</v>
      </c>
      <c r="J72" s="18">
        <v>4</v>
      </c>
    </row>
    <row r="73" spans="4:10" x14ac:dyDescent="0.25">
      <c r="D73" s="21"/>
      <c r="E73" s="303" t="s">
        <v>41</v>
      </c>
      <c r="F73" s="49" t="s">
        <v>50</v>
      </c>
      <c r="G73" s="54">
        <v>4</v>
      </c>
      <c r="H73" s="30">
        <v>2001</v>
      </c>
      <c r="I73" s="30">
        <v>8</v>
      </c>
      <c r="J73" s="18">
        <v>4</v>
      </c>
    </row>
    <row r="74" spans="4:10" x14ac:dyDescent="0.25">
      <c r="D74" s="21"/>
      <c r="E74" s="32" t="s">
        <v>83</v>
      </c>
      <c r="F74" s="49" t="s">
        <v>50</v>
      </c>
      <c r="G74" s="54">
        <v>5</v>
      </c>
      <c r="H74" s="30">
        <v>2001</v>
      </c>
      <c r="I74" s="30">
        <v>8</v>
      </c>
      <c r="J74" s="18">
        <v>2</v>
      </c>
    </row>
    <row r="75" spans="4:10" x14ac:dyDescent="0.25">
      <c r="D75" s="21"/>
      <c r="E75" s="32" t="s">
        <v>12</v>
      </c>
      <c r="F75" s="49" t="s">
        <v>50</v>
      </c>
      <c r="G75" s="54">
        <v>6</v>
      </c>
      <c r="H75" s="30">
        <v>2001</v>
      </c>
      <c r="I75" s="30">
        <v>8</v>
      </c>
      <c r="J75" s="18">
        <v>2</v>
      </c>
    </row>
    <row r="76" spans="4:10" x14ac:dyDescent="0.25">
      <c r="D76" s="21"/>
      <c r="E76" s="32" t="s">
        <v>74</v>
      </c>
      <c r="F76" s="49" t="s">
        <v>75</v>
      </c>
      <c r="G76" s="54">
        <v>7</v>
      </c>
      <c r="H76" s="30">
        <v>2001</v>
      </c>
      <c r="I76" s="30">
        <v>8</v>
      </c>
      <c r="J76" s="18">
        <v>2</v>
      </c>
    </row>
    <row r="77" spans="4:10" x14ac:dyDescent="0.25">
      <c r="D77" s="21"/>
      <c r="E77" s="32" t="s">
        <v>95</v>
      </c>
      <c r="F77" s="49" t="s">
        <v>115</v>
      </c>
      <c r="G77" s="54">
        <v>8</v>
      </c>
      <c r="H77" s="30">
        <v>2001</v>
      </c>
      <c r="I77" s="30">
        <v>8</v>
      </c>
      <c r="J77" s="18">
        <v>2</v>
      </c>
    </row>
    <row r="78" spans="4:10" x14ac:dyDescent="0.25">
      <c r="D78" s="21"/>
      <c r="E78" s="32" t="s">
        <v>74</v>
      </c>
      <c r="F78" s="49" t="s">
        <v>75</v>
      </c>
      <c r="G78" s="54">
        <v>9</v>
      </c>
      <c r="H78" s="30">
        <v>2001</v>
      </c>
      <c r="I78" s="30">
        <v>8</v>
      </c>
      <c r="J78" s="18">
        <v>1</v>
      </c>
    </row>
    <row r="79" spans="4:10" x14ac:dyDescent="0.25">
      <c r="D79" s="21"/>
      <c r="E79" s="32" t="s">
        <v>95</v>
      </c>
      <c r="F79" s="49" t="s">
        <v>115</v>
      </c>
      <c r="G79" s="54">
        <v>10</v>
      </c>
      <c r="H79" s="30">
        <v>2001</v>
      </c>
      <c r="I79" s="30">
        <v>8</v>
      </c>
      <c r="J79" s="18">
        <v>1</v>
      </c>
    </row>
    <row r="80" spans="4:10" x14ac:dyDescent="0.25">
      <c r="D80" s="21"/>
      <c r="E80" s="32" t="s">
        <v>116</v>
      </c>
      <c r="F80" s="49" t="s">
        <v>86</v>
      </c>
      <c r="G80" s="54">
        <v>11</v>
      </c>
      <c r="H80" s="30">
        <v>2001</v>
      </c>
      <c r="I80" s="30">
        <v>8</v>
      </c>
      <c r="J80" s="18">
        <v>1</v>
      </c>
    </row>
    <row r="81" spans="4:10" x14ac:dyDescent="0.25">
      <c r="D81" s="21"/>
      <c r="E81" s="32" t="s">
        <v>105</v>
      </c>
      <c r="F81" s="49" t="s">
        <v>54</v>
      </c>
      <c r="G81" s="54">
        <v>12</v>
      </c>
      <c r="H81" s="30">
        <v>2001</v>
      </c>
      <c r="I81" s="30">
        <v>8</v>
      </c>
      <c r="J81" s="18">
        <v>1</v>
      </c>
    </row>
    <row r="82" spans="4:10" x14ac:dyDescent="0.25">
      <c r="D82" s="21"/>
      <c r="E82" s="32" t="s">
        <v>101</v>
      </c>
      <c r="F82" s="49" t="s">
        <v>102</v>
      </c>
      <c r="G82" s="54">
        <v>13</v>
      </c>
      <c r="H82" s="30">
        <v>2001</v>
      </c>
      <c r="I82" s="30">
        <v>8</v>
      </c>
      <c r="J82" s="18">
        <v>1</v>
      </c>
    </row>
    <row r="83" spans="4:10" x14ac:dyDescent="0.25">
      <c r="D83" s="21"/>
      <c r="E83" s="32" t="s">
        <v>117</v>
      </c>
      <c r="F83" s="49" t="s">
        <v>118</v>
      </c>
      <c r="G83" s="54">
        <v>14</v>
      </c>
      <c r="H83" s="30">
        <v>2001</v>
      </c>
      <c r="I83" s="30">
        <v>8</v>
      </c>
      <c r="J83" s="18">
        <v>1</v>
      </c>
    </row>
    <row r="84" spans="4:10" x14ac:dyDescent="0.25">
      <c r="D84" s="21"/>
      <c r="E84" s="89" t="s">
        <v>119</v>
      </c>
      <c r="F84" s="90" t="s">
        <v>64</v>
      </c>
      <c r="G84" s="54">
        <v>15</v>
      </c>
      <c r="H84" s="30">
        <v>2001</v>
      </c>
      <c r="I84" s="30">
        <v>8</v>
      </c>
      <c r="J84" s="18">
        <v>1</v>
      </c>
    </row>
    <row r="85" spans="4:10" ht="15.75" thickBot="1" x14ac:dyDescent="0.3">
      <c r="D85" s="21"/>
      <c r="E85" s="33" t="s">
        <v>109</v>
      </c>
      <c r="F85" s="50" t="s">
        <v>50</v>
      </c>
      <c r="G85" s="55">
        <v>16</v>
      </c>
      <c r="H85" s="34">
        <v>2001</v>
      </c>
      <c r="I85" s="34">
        <v>8</v>
      </c>
      <c r="J85" s="36">
        <v>1</v>
      </c>
    </row>
    <row r="86" spans="4:10" x14ac:dyDescent="0.25">
      <c r="D86" s="21"/>
      <c r="E86" s="301" t="s">
        <v>51</v>
      </c>
      <c r="F86" s="48" t="s">
        <v>50</v>
      </c>
      <c r="G86" s="53">
        <v>1</v>
      </c>
      <c r="H86" s="41">
        <v>2002</v>
      </c>
      <c r="I86" s="41">
        <v>8</v>
      </c>
      <c r="J86" s="42">
        <v>16</v>
      </c>
    </row>
    <row r="87" spans="4:10" x14ac:dyDescent="0.25">
      <c r="D87" s="21"/>
      <c r="E87" s="302" t="s">
        <v>83</v>
      </c>
      <c r="F87" s="49" t="s">
        <v>50</v>
      </c>
      <c r="G87" s="54">
        <v>2</v>
      </c>
      <c r="H87" s="30">
        <v>2002</v>
      </c>
      <c r="I87" s="30">
        <v>8</v>
      </c>
      <c r="J87" s="18">
        <v>8</v>
      </c>
    </row>
    <row r="88" spans="4:10" x14ac:dyDescent="0.25">
      <c r="D88" s="21"/>
      <c r="E88" s="303" t="s">
        <v>105</v>
      </c>
      <c r="F88" s="49" t="s">
        <v>54</v>
      </c>
      <c r="G88" s="54">
        <v>3</v>
      </c>
      <c r="H88" s="30">
        <v>2002</v>
      </c>
      <c r="I88" s="30">
        <v>8</v>
      </c>
      <c r="J88" s="18">
        <v>4</v>
      </c>
    </row>
    <row r="89" spans="4:10" x14ac:dyDescent="0.25">
      <c r="D89" s="21"/>
      <c r="E89" s="303" t="s">
        <v>35</v>
      </c>
      <c r="F89" s="49" t="s">
        <v>50</v>
      </c>
      <c r="G89" s="54">
        <v>4</v>
      </c>
      <c r="H89" s="30">
        <v>2002</v>
      </c>
      <c r="I89" s="30">
        <v>8</v>
      </c>
      <c r="J89" s="18">
        <v>4</v>
      </c>
    </row>
    <row r="90" spans="4:10" x14ac:dyDescent="0.25">
      <c r="D90" s="21"/>
      <c r="E90" s="32" t="s">
        <v>41</v>
      </c>
      <c r="F90" s="49" t="s">
        <v>50</v>
      </c>
      <c r="G90" s="54">
        <v>5</v>
      </c>
      <c r="H90" s="30">
        <v>2002</v>
      </c>
      <c r="I90" s="30">
        <v>8</v>
      </c>
      <c r="J90" s="18">
        <v>2</v>
      </c>
    </row>
    <row r="91" spans="4:10" x14ac:dyDescent="0.25">
      <c r="D91" s="21"/>
      <c r="E91" s="89" t="s">
        <v>106</v>
      </c>
      <c r="F91" s="90" t="s">
        <v>107</v>
      </c>
      <c r="G91" s="54">
        <v>6</v>
      </c>
      <c r="H91" s="30">
        <v>2002</v>
      </c>
      <c r="I91" s="30">
        <v>8</v>
      </c>
      <c r="J91" s="18">
        <v>2</v>
      </c>
    </row>
    <row r="92" spans="4:10" x14ac:dyDescent="0.25">
      <c r="D92" s="21"/>
      <c r="E92" s="32" t="s">
        <v>124</v>
      </c>
      <c r="F92" s="49" t="s">
        <v>125</v>
      </c>
      <c r="G92" s="54">
        <v>7</v>
      </c>
      <c r="H92" s="30">
        <v>2002</v>
      </c>
      <c r="I92" s="30">
        <v>8</v>
      </c>
      <c r="J92" s="18">
        <v>2</v>
      </c>
    </row>
    <row r="93" spans="4:10" x14ac:dyDescent="0.25">
      <c r="D93" s="21"/>
      <c r="E93" s="32" t="s">
        <v>12</v>
      </c>
      <c r="F93" s="49" t="s">
        <v>50</v>
      </c>
      <c r="G93" s="54">
        <v>8</v>
      </c>
      <c r="H93" s="30">
        <v>2002</v>
      </c>
      <c r="I93" s="30">
        <v>8</v>
      </c>
      <c r="J93" s="18">
        <v>2</v>
      </c>
    </row>
    <row r="94" spans="4:10" x14ac:dyDescent="0.25">
      <c r="D94" s="21"/>
      <c r="E94" s="32" t="s">
        <v>126</v>
      </c>
      <c r="F94" s="49" t="s">
        <v>93</v>
      </c>
      <c r="G94" s="54">
        <v>9</v>
      </c>
      <c r="H94" s="30">
        <v>2002</v>
      </c>
      <c r="I94" s="30">
        <v>8</v>
      </c>
      <c r="J94" s="18">
        <v>1</v>
      </c>
    </row>
    <row r="95" spans="4:10" x14ac:dyDescent="0.25">
      <c r="D95" s="21"/>
      <c r="E95" s="32" t="s">
        <v>127</v>
      </c>
      <c r="F95" s="49" t="s">
        <v>113</v>
      </c>
      <c r="G95" s="54">
        <v>10</v>
      </c>
      <c r="H95" s="30">
        <v>2002</v>
      </c>
      <c r="I95" s="30">
        <v>8</v>
      </c>
      <c r="J95" s="18">
        <v>1</v>
      </c>
    </row>
    <row r="96" spans="4:10" x14ac:dyDescent="0.25">
      <c r="D96" s="21"/>
      <c r="E96" s="32" t="s">
        <v>95</v>
      </c>
      <c r="F96" s="49" t="s">
        <v>115</v>
      </c>
      <c r="G96" s="54">
        <v>11</v>
      </c>
      <c r="H96" s="30">
        <v>2002</v>
      </c>
      <c r="I96" s="30">
        <v>8</v>
      </c>
      <c r="J96" s="18">
        <v>1</v>
      </c>
    </row>
    <row r="97" spans="4:10" x14ac:dyDescent="0.25">
      <c r="D97" s="21"/>
      <c r="E97" s="32" t="s">
        <v>112</v>
      </c>
      <c r="F97" s="49" t="s">
        <v>113</v>
      </c>
      <c r="G97" s="54">
        <v>12</v>
      </c>
      <c r="H97" s="30">
        <v>2002</v>
      </c>
      <c r="I97" s="30">
        <v>8</v>
      </c>
      <c r="J97" s="18">
        <v>1</v>
      </c>
    </row>
    <row r="98" spans="4:10" x14ac:dyDescent="0.25">
      <c r="D98" s="21"/>
      <c r="E98" s="32" t="s">
        <v>128</v>
      </c>
      <c r="F98" s="49" t="s">
        <v>50</v>
      </c>
      <c r="G98" s="54">
        <v>13</v>
      </c>
      <c r="H98" s="30">
        <v>2002</v>
      </c>
      <c r="I98" s="30">
        <v>8</v>
      </c>
      <c r="J98" s="18">
        <v>1</v>
      </c>
    </row>
    <row r="99" spans="4:10" x14ac:dyDescent="0.25">
      <c r="D99" s="21"/>
      <c r="E99" s="32" t="s">
        <v>129</v>
      </c>
      <c r="F99" s="49" t="s">
        <v>130</v>
      </c>
      <c r="G99" s="54">
        <v>14</v>
      </c>
      <c r="H99" s="30">
        <v>2002</v>
      </c>
      <c r="I99" s="30">
        <v>8</v>
      </c>
      <c r="J99" s="18">
        <v>1</v>
      </c>
    </row>
    <row r="100" spans="4:10" x14ac:dyDescent="0.25">
      <c r="D100" s="21"/>
      <c r="E100" s="32" t="s">
        <v>116</v>
      </c>
      <c r="F100" s="49" t="s">
        <v>86</v>
      </c>
      <c r="G100" s="54">
        <v>15</v>
      </c>
      <c r="H100" s="30">
        <v>2002</v>
      </c>
      <c r="I100" s="30">
        <v>8</v>
      </c>
      <c r="J100" s="18">
        <v>1</v>
      </c>
    </row>
    <row r="101" spans="4:10" ht="15.75" thickBot="1" x14ac:dyDescent="0.3">
      <c r="D101" s="21"/>
      <c r="E101" s="33" t="s">
        <v>131</v>
      </c>
      <c r="F101" s="50" t="s">
        <v>132</v>
      </c>
      <c r="G101" s="55">
        <v>16</v>
      </c>
      <c r="H101" s="34">
        <v>2002</v>
      </c>
      <c r="I101" s="34">
        <v>8</v>
      </c>
      <c r="J101" s="36">
        <v>1</v>
      </c>
    </row>
    <row r="102" spans="4:10" x14ac:dyDescent="0.25">
      <c r="D102" s="21"/>
      <c r="E102" s="301" t="s">
        <v>51</v>
      </c>
      <c r="F102" s="48" t="s">
        <v>50</v>
      </c>
      <c r="G102" s="53">
        <v>1</v>
      </c>
      <c r="H102" s="41">
        <v>2003</v>
      </c>
      <c r="I102" s="41">
        <v>8</v>
      </c>
      <c r="J102" s="42">
        <v>16</v>
      </c>
    </row>
    <row r="103" spans="4:10" x14ac:dyDescent="0.25">
      <c r="D103" s="21"/>
      <c r="E103" s="302" t="s">
        <v>109</v>
      </c>
      <c r="F103" s="49" t="s">
        <v>50</v>
      </c>
      <c r="G103" s="54">
        <v>2</v>
      </c>
      <c r="H103" s="30">
        <v>2003</v>
      </c>
      <c r="I103" s="30">
        <v>8</v>
      </c>
      <c r="J103" s="18">
        <v>8</v>
      </c>
    </row>
    <row r="104" spans="4:10" x14ac:dyDescent="0.25">
      <c r="D104" s="21"/>
      <c r="E104" s="303" t="s">
        <v>12</v>
      </c>
      <c r="F104" s="49" t="s">
        <v>50</v>
      </c>
      <c r="G104" s="54">
        <v>3</v>
      </c>
      <c r="H104" s="30">
        <v>2003</v>
      </c>
      <c r="I104" s="30">
        <v>8</v>
      </c>
      <c r="J104" s="18">
        <v>4</v>
      </c>
    </row>
    <row r="105" spans="4:10" x14ac:dyDescent="0.25">
      <c r="D105" s="21"/>
      <c r="E105" s="303" t="s">
        <v>88</v>
      </c>
      <c r="F105" s="49" t="s">
        <v>89</v>
      </c>
      <c r="G105" s="54">
        <v>4</v>
      </c>
      <c r="H105" s="30">
        <v>2003</v>
      </c>
      <c r="I105" s="30">
        <v>8</v>
      </c>
      <c r="J105" s="18">
        <v>4</v>
      </c>
    </row>
    <row r="106" spans="4:10" x14ac:dyDescent="0.25">
      <c r="D106" s="21"/>
      <c r="E106" s="32" t="s">
        <v>74</v>
      </c>
      <c r="F106" s="49" t="s">
        <v>75</v>
      </c>
      <c r="G106" s="54">
        <v>5</v>
      </c>
      <c r="H106" s="30">
        <v>2003</v>
      </c>
      <c r="I106" s="30">
        <v>8</v>
      </c>
      <c r="J106" s="18">
        <v>2</v>
      </c>
    </row>
    <row r="107" spans="4:10" x14ac:dyDescent="0.25">
      <c r="D107" s="21"/>
      <c r="E107" s="32" t="s">
        <v>120</v>
      </c>
      <c r="F107" s="49" t="s">
        <v>121</v>
      </c>
      <c r="G107" s="54">
        <v>6</v>
      </c>
      <c r="H107" s="30">
        <v>2003</v>
      </c>
      <c r="I107" s="30">
        <v>8</v>
      </c>
      <c r="J107" s="18">
        <v>2</v>
      </c>
    </row>
    <row r="108" spans="4:10" x14ac:dyDescent="0.25">
      <c r="D108" s="21"/>
      <c r="E108" s="32" t="s">
        <v>101</v>
      </c>
      <c r="F108" s="49" t="s">
        <v>102</v>
      </c>
      <c r="G108" s="54">
        <v>7</v>
      </c>
      <c r="H108" s="30">
        <v>2003</v>
      </c>
      <c r="I108" s="30">
        <v>8</v>
      </c>
      <c r="J108" s="18">
        <v>2</v>
      </c>
    </row>
    <row r="109" spans="4:10" x14ac:dyDescent="0.25">
      <c r="D109" s="21"/>
      <c r="E109" s="32" t="s">
        <v>127</v>
      </c>
      <c r="F109" s="49" t="s">
        <v>113</v>
      </c>
      <c r="G109" s="54">
        <v>8</v>
      </c>
      <c r="H109" s="30">
        <v>2003</v>
      </c>
      <c r="I109" s="30">
        <v>8</v>
      </c>
      <c r="J109" s="18">
        <v>2</v>
      </c>
    </row>
    <row r="110" spans="4:10" x14ac:dyDescent="0.25">
      <c r="D110" s="21"/>
      <c r="E110" s="32" t="s">
        <v>41</v>
      </c>
      <c r="F110" s="49" t="s">
        <v>50</v>
      </c>
      <c r="G110" s="54">
        <v>9</v>
      </c>
      <c r="H110" s="30">
        <v>2003</v>
      </c>
      <c r="I110" s="30">
        <v>8</v>
      </c>
      <c r="J110" s="18">
        <v>1</v>
      </c>
    </row>
    <row r="111" spans="4:10" x14ac:dyDescent="0.25">
      <c r="D111" s="21"/>
      <c r="E111" s="32" t="s">
        <v>139</v>
      </c>
      <c r="F111" s="49" t="s">
        <v>140</v>
      </c>
      <c r="G111" s="54">
        <v>10</v>
      </c>
      <c r="H111" s="30">
        <v>2003</v>
      </c>
      <c r="I111" s="30">
        <v>8</v>
      </c>
      <c r="J111" s="18">
        <v>1</v>
      </c>
    </row>
    <row r="112" spans="4:10" x14ac:dyDescent="0.25">
      <c r="D112" s="21"/>
      <c r="E112" s="32" t="s">
        <v>141</v>
      </c>
      <c r="F112" s="49" t="s">
        <v>50</v>
      </c>
      <c r="G112" s="54">
        <v>11</v>
      </c>
      <c r="H112" s="30">
        <v>2003</v>
      </c>
      <c r="I112" s="30">
        <v>8</v>
      </c>
      <c r="J112" s="18">
        <v>1</v>
      </c>
    </row>
    <row r="113" spans="4:10" x14ac:dyDescent="0.25">
      <c r="D113" s="21"/>
      <c r="E113" s="32" t="s">
        <v>142</v>
      </c>
      <c r="F113" s="49" t="s">
        <v>143</v>
      </c>
      <c r="G113" s="54">
        <v>12</v>
      </c>
      <c r="H113" s="30">
        <v>2003</v>
      </c>
      <c r="I113" s="30">
        <v>8</v>
      </c>
      <c r="J113" s="18">
        <v>1</v>
      </c>
    </row>
    <row r="114" spans="4:10" x14ac:dyDescent="0.25">
      <c r="D114" s="21"/>
      <c r="E114" s="32" t="s">
        <v>144</v>
      </c>
      <c r="F114" s="49" t="s">
        <v>145</v>
      </c>
      <c r="G114" s="54">
        <v>13</v>
      </c>
      <c r="H114" s="30">
        <v>2003</v>
      </c>
      <c r="I114" s="30">
        <v>8</v>
      </c>
      <c r="J114" s="18">
        <v>1</v>
      </c>
    </row>
    <row r="115" spans="4:10" x14ac:dyDescent="0.25">
      <c r="D115" s="21"/>
      <c r="E115" s="32" t="s">
        <v>35</v>
      </c>
      <c r="F115" s="49" t="s">
        <v>50</v>
      </c>
      <c r="G115" s="54">
        <v>14</v>
      </c>
      <c r="H115" s="30">
        <v>2003</v>
      </c>
      <c r="I115" s="30">
        <v>8</v>
      </c>
      <c r="J115" s="18">
        <v>1</v>
      </c>
    </row>
    <row r="116" spans="4:10" x14ac:dyDescent="0.25">
      <c r="D116" s="21"/>
      <c r="E116" s="32" t="s">
        <v>129</v>
      </c>
      <c r="F116" s="49" t="s">
        <v>130</v>
      </c>
      <c r="G116" s="54">
        <v>15</v>
      </c>
      <c r="H116" s="30">
        <v>2003</v>
      </c>
      <c r="I116" s="30">
        <v>8</v>
      </c>
      <c r="J116" s="18">
        <v>1</v>
      </c>
    </row>
    <row r="117" spans="4:10" ht="15.75" thickBot="1" x14ac:dyDescent="0.3">
      <c r="D117" s="21"/>
      <c r="E117" s="33" t="s">
        <v>146</v>
      </c>
      <c r="F117" s="50" t="s">
        <v>89</v>
      </c>
      <c r="G117" s="55">
        <v>16</v>
      </c>
      <c r="H117" s="34">
        <v>2003</v>
      </c>
      <c r="I117" s="34">
        <v>8</v>
      </c>
      <c r="J117" s="36">
        <v>1</v>
      </c>
    </row>
    <row r="118" spans="4:10" x14ac:dyDescent="0.25">
      <c r="E118" s="301" t="s">
        <v>83</v>
      </c>
      <c r="F118" s="40" t="s">
        <v>50</v>
      </c>
      <c r="G118" s="53">
        <v>1</v>
      </c>
      <c r="H118" s="41">
        <v>2004</v>
      </c>
      <c r="I118" s="41">
        <v>8</v>
      </c>
      <c r="J118" s="42">
        <v>16</v>
      </c>
    </row>
    <row r="119" spans="4:10" x14ac:dyDescent="0.25">
      <c r="E119" s="302" t="s">
        <v>74</v>
      </c>
      <c r="F119" s="43" t="s">
        <v>75</v>
      </c>
      <c r="G119" s="54">
        <v>2</v>
      </c>
      <c r="H119" s="30">
        <v>2004</v>
      </c>
      <c r="I119" s="30">
        <v>8</v>
      </c>
      <c r="J119" s="18">
        <v>8</v>
      </c>
    </row>
    <row r="120" spans="4:10" x14ac:dyDescent="0.25">
      <c r="E120" s="303" t="s">
        <v>51</v>
      </c>
      <c r="F120" s="43" t="s">
        <v>50</v>
      </c>
      <c r="G120" s="54">
        <v>3</v>
      </c>
      <c r="H120" s="30">
        <v>2004</v>
      </c>
      <c r="I120" s="30">
        <v>8</v>
      </c>
      <c r="J120" s="18">
        <v>4</v>
      </c>
    </row>
    <row r="121" spans="4:10" x14ac:dyDescent="0.25">
      <c r="E121" s="303" t="s">
        <v>133</v>
      </c>
      <c r="F121" s="43" t="s">
        <v>134</v>
      </c>
      <c r="G121" s="54">
        <v>4</v>
      </c>
      <c r="H121" s="30">
        <v>2004</v>
      </c>
      <c r="I121" s="30">
        <v>8</v>
      </c>
      <c r="J121" s="18">
        <v>4</v>
      </c>
    </row>
    <row r="122" spans="4:10" x14ac:dyDescent="0.25">
      <c r="E122" s="32" t="s">
        <v>88</v>
      </c>
      <c r="F122" s="43" t="s">
        <v>89</v>
      </c>
      <c r="G122" s="54">
        <v>5</v>
      </c>
      <c r="H122" s="30">
        <v>2004</v>
      </c>
      <c r="I122" s="30">
        <v>8</v>
      </c>
      <c r="J122" s="18">
        <v>2</v>
      </c>
    </row>
    <row r="123" spans="4:10" x14ac:dyDescent="0.25">
      <c r="E123" s="32" t="s">
        <v>147</v>
      </c>
      <c r="F123" s="43" t="s">
        <v>148</v>
      </c>
      <c r="G123" s="54">
        <v>6</v>
      </c>
      <c r="H123" s="30">
        <v>2004</v>
      </c>
      <c r="I123" s="30">
        <v>8</v>
      </c>
      <c r="J123" s="18">
        <v>2</v>
      </c>
    </row>
    <row r="124" spans="4:10" x14ac:dyDescent="0.25">
      <c r="E124" s="32" t="s">
        <v>109</v>
      </c>
      <c r="F124" s="43" t="s">
        <v>50</v>
      </c>
      <c r="G124" s="54">
        <v>7</v>
      </c>
      <c r="H124" s="30">
        <v>2004</v>
      </c>
      <c r="I124" s="30">
        <v>8</v>
      </c>
      <c r="J124" s="18">
        <v>2</v>
      </c>
    </row>
    <row r="125" spans="4:10" x14ac:dyDescent="0.25">
      <c r="E125" s="32" t="s">
        <v>127</v>
      </c>
      <c r="F125" s="43" t="s">
        <v>113</v>
      </c>
      <c r="G125" s="54">
        <v>8</v>
      </c>
      <c r="H125" s="30">
        <v>2004</v>
      </c>
      <c r="I125" s="30">
        <v>8</v>
      </c>
      <c r="J125" s="18">
        <v>2</v>
      </c>
    </row>
    <row r="126" spans="4:10" x14ac:dyDescent="0.25">
      <c r="E126" s="32" t="s">
        <v>151</v>
      </c>
      <c r="F126" s="43" t="s">
        <v>140</v>
      </c>
      <c r="G126" s="54">
        <v>9</v>
      </c>
      <c r="H126" s="30">
        <v>2004</v>
      </c>
      <c r="I126" s="30">
        <v>8</v>
      </c>
      <c r="J126" s="18">
        <v>1</v>
      </c>
    </row>
    <row r="127" spans="4:10" x14ac:dyDescent="0.25">
      <c r="E127" s="32" t="s">
        <v>120</v>
      </c>
      <c r="F127" s="43" t="s">
        <v>121</v>
      </c>
      <c r="G127" s="54">
        <v>10</v>
      </c>
      <c r="H127" s="30">
        <v>2004</v>
      </c>
      <c r="I127" s="30">
        <v>8</v>
      </c>
      <c r="J127" s="18">
        <v>1</v>
      </c>
    </row>
    <row r="128" spans="4:10" x14ac:dyDescent="0.25">
      <c r="E128" s="32" t="s">
        <v>139</v>
      </c>
      <c r="F128" s="43" t="s">
        <v>140</v>
      </c>
      <c r="G128" s="54">
        <v>11</v>
      </c>
      <c r="H128" s="30">
        <v>2004</v>
      </c>
      <c r="I128" s="30">
        <v>8</v>
      </c>
      <c r="J128" s="18">
        <v>1</v>
      </c>
    </row>
    <row r="129" spans="5:10" x14ac:dyDescent="0.25">
      <c r="E129" s="32" t="s">
        <v>12</v>
      </c>
      <c r="F129" s="43" t="s">
        <v>50</v>
      </c>
      <c r="G129" s="54">
        <v>12</v>
      </c>
      <c r="H129" s="30">
        <v>2004</v>
      </c>
      <c r="I129" s="30">
        <v>8</v>
      </c>
      <c r="J129" s="18">
        <v>1</v>
      </c>
    </row>
    <row r="130" spans="5:10" x14ac:dyDescent="0.25">
      <c r="E130" s="32" t="s">
        <v>41</v>
      </c>
      <c r="F130" s="43" t="s">
        <v>50</v>
      </c>
      <c r="G130" s="54">
        <v>13</v>
      </c>
      <c r="H130" s="30">
        <v>2004</v>
      </c>
      <c r="I130" s="30">
        <v>8</v>
      </c>
      <c r="J130" s="18">
        <v>1</v>
      </c>
    </row>
    <row r="131" spans="5:10" x14ac:dyDescent="0.25">
      <c r="E131" s="32" t="s">
        <v>152</v>
      </c>
      <c r="F131" s="43" t="s">
        <v>140</v>
      </c>
      <c r="G131" s="54">
        <v>14</v>
      </c>
      <c r="H131" s="30">
        <v>2004</v>
      </c>
      <c r="I131" s="30">
        <v>8</v>
      </c>
      <c r="J131" s="18">
        <v>1</v>
      </c>
    </row>
    <row r="132" spans="5:10" x14ac:dyDescent="0.25">
      <c r="E132" s="32" t="s">
        <v>101</v>
      </c>
      <c r="F132" s="43" t="s">
        <v>102</v>
      </c>
      <c r="G132" s="54">
        <v>15</v>
      </c>
      <c r="H132" s="30">
        <v>2004</v>
      </c>
      <c r="I132" s="30">
        <v>8</v>
      </c>
      <c r="J132" s="18">
        <v>1</v>
      </c>
    </row>
    <row r="133" spans="5:10" ht="15.75" thickBot="1" x14ac:dyDescent="0.3">
      <c r="E133" s="33" t="s">
        <v>126</v>
      </c>
      <c r="F133" s="44" t="s">
        <v>93</v>
      </c>
      <c r="G133" s="55">
        <v>16</v>
      </c>
      <c r="H133" s="34">
        <v>2004</v>
      </c>
      <c r="I133" s="34">
        <v>8</v>
      </c>
      <c r="J133" s="36">
        <v>1</v>
      </c>
    </row>
    <row r="134" spans="5:10" x14ac:dyDescent="0.25">
      <c r="E134" s="301" t="s">
        <v>51</v>
      </c>
      <c r="F134" s="45" t="s">
        <v>50</v>
      </c>
      <c r="G134" s="53">
        <v>1</v>
      </c>
      <c r="H134" s="41">
        <v>2005</v>
      </c>
      <c r="I134" s="41">
        <v>8</v>
      </c>
      <c r="J134" s="42">
        <v>16</v>
      </c>
    </row>
    <row r="135" spans="5:10" x14ac:dyDescent="0.25">
      <c r="E135" s="302" t="s">
        <v>88</v>
      </c>
      <c r="F135" s="46" t="s">
        <v>160</v>
      </c>
      <c r="G135" s="54">
        <v>2</v>
      </c>
      <c r="H135" s="30">
        <v>2005</v>
      </c>
      <c r="I135" s="30">
        <v>8</v>
      </c>
      <c r="J135" s="18">
        <v>8</v>
      </c>
    </row>
    <row r="136" spans="5:10" x14ac:dyDescent="0.25">
      <c r="E136" s="303" t="s">
        <v>41</v>
      </c>
      <c r="F136" s="46" t="s">
        <v>50</v>
      </c>
      <c r="G136" s="54">
        <v>3</v>
      </c>
      <c r="H136" s="30">
        <v>2005</v>
      </c>
      <c r="I136" s="30">
        <v>8</v>
      </c>
      <c r="J136" s="18">
        <v>4</v>
      </c>
    </row>
    <row r="137" spans="5:10" x14ac:dyDescent="0.25">
      <c r="E137" s="303" t="s">
        <v>120</v>
      </c>
      <c r="F137" s="46" t="s">
        <v>121</v>
      </c>
      <c r="G137" s="54">
        <v>4</v>
      </c>
      <c r="H137" s="30">
        <v>2005</v>
      </c>
      <c r="I137" s="30">
        <v>8</v>
      </c>
      <c r="J137" s="18">
        <v>4</v>
      </c>
    </row>
    <row r="138" spans="5:10" x14ac:dyDescent="0.25">
      <c r="E138" s="32" t="s">
        <v>12</v>
      </c>
      <c r="F138" s="46" t="s">
        <v>50</v>
      </c>
      <c r="G138" s="54">
        <v>5</v>
      </c>
      <c r="H138" s="30">
        <v>2005</v>
      </c>
      <c r="I138" s="30">
        <v>8</v>
      </c>
      <c r="J138" s="18">
        <v>2</v>
      </c>
    </row>
    <row r="139" spans="5:10" x14ac:dyDescent="0.25">
      <c r="E139" s="32" t="s">
        <v>133</v>
      </c>
      <c r="F139" s="46" t="s">
        <v>134</v>
      </c>
      <c r="G139" s="54">
        <v>6</v>
      </c>
      <c r="H139" s="30">
        <v>2005</v>
      </c>
      <c r="I139" s="30">
        <v>8</v>
      </c>
      <c r="J139" s="18">
        <v>2</v>
      </c>
    </row>
    <row r="140" spans="5:10" x14ac:dyDescent="0.25">
      <c r="E140" s="32" t="s">
        <v>127</v>
      </c>
      <c r="F140" s="46" t="s">
        <v>161</v>
      </c>
      <c r="G140" s="54">
        <v>7</v>
      </c>
      <c r="H140" s="30">
        <v>2005</v>
      </c>
      <c r="I140" s="30">
        <v>8</v>
      </c>
      <c r="J140" s="18">
        <v>2</v>
      </c>
    </row>
    <row r="141" spans="5:10" x14ac:dyDescent="0.25">
      <c r="E141" s="32" t="s">
        <v>162</v>
      </c>
      <c r="F141" s="46" t="s">
        <v>163</v>
      </c>
      <c r="G141" s="54">
        <v>8</v>
      </c>
      <c r="H141" s="30">
        <v>2005</v>
      </c>
      <c r="I141" s="30">
        <v>8</v>
      </c>
      <c r="J141" s="18">
        <v>2</v>
      </c>
    </row>
    <row r="142" spans="5:10" x14ac:dyDescent="0.25">
      <c r="E142" s="32" t="s">
        <v>101</v>
      </c>
      <c r="F142" s="46" t="s">
        <v>50</v>
      </c>
      <c r="G142" s="54">
        <v>9</v>
      </c>
      <c r="H142" s="30">
        <v>2005</v>
      </c>
      <c r="I142" s="30">
        <v>8</v>
      </c>
      <c r="J142" s="18">
        <v>1</v>
      </c>
    </row>
    <row r="143" spans="5:10" x14ac:dyDescent="0.25">
      <c r="E143" s="32" t="s">
        <v>153</v>
      </c>
      <c r="F143" s="46" t="s">
        <v>148</v>
      </c>
      <c r="G143" s="54">
        <v>10</v>
      </c>
      <c r="H143" s="30">
        <v>2005</v>
      </c>
      <c r="I143" s="30">
        <v>8</v>
      </c>
      <c r="J143" s="18">
        <v>1</v>
      </c>
    </row>
    <row r="144" spans="5:10" x14ac:dyDescent="0.25">
      <c r="E144" s="32" t="s">
        <v>164</v>
      </c>
      <c r="F144" s="46" t="s">
        <v>163</v>
      </c>
      <c r="G144" s="54">
        <v>11</v>
      </c>
      <c r="H144" s="30">
        <v>2005</v>
      </c>
      <c r="I144" s="30">
        <v>8</v>
      </c>
      <c r="J144" s="18">
        <v>1</v>
      </c>
    </row>
    <row r="145" spans="5:10" x14ac:dyDescent="0.25">
      <c r="E145" s="32" t="s">
        <v>144</v>
      </c>
      <c r="F145" s="46" t="s">
        <v>145</v>
      </c>
      <c r="G145" s="54">
        <v>12</v>
      </c>
      <c r="H145" s="30">
        <v>2005</v>
      </c>
      <c r="I145" s="30">
        <v>8</v>
      </c>
      <c r="J145" s="18">
        <v>1</v>
      </c>
    </row>
    <row r="146" spans="5:10" x14ac:dyDescent="0.25">
      <c r="E146" s="32" t="s">
        <v>128</v>
      </c>
      <c r="F146" s="46" t="s">
        <v>50</v>
      </c>
      <c r="G146" s="54">
        <v>13</v>
      </c>
      <c r="H146" s="30">
        <v>2005</v>
      </c>
      <c r="I146" s="30">
        <v>8</v>
      </c>
      <c r="J146" s="18">
        <v>1</v>
      </c>
    </row>
    <row r="147" spans="5:10" x14ac:dyDescent="0.25">
      <c r="E147" s="32" t="s">
        <v>105</v>
      </c>
      <c r="F147" s="46" t="s">
        <v>54</v>
      </c>
      <c r="G147" s="54">
        <v>14</v>
      </c>
      <c r="H147" s="30">
        <v>2005</v>
      </c>
      <c r="I147" s="30">
        <v>8</v>
      </c>
      <c r="J147" s="18">
        <v>1</v>
      </c>
    </row>
    <row r="148" spans="5:10" x14ac:dyDescent="0.25">
      <c r="E148" s="32" t="s">
        <v>35</v>
      </c>
      <c r="F148" s="46" t="s">
        <v>50</v>
      </c>
      <c r="G148" s="54">
        <v>15</v>
      </c>
      <c r="H148" s="30">
        <v>2005</v>
      </c>
      <c r="I148" s="30">
        <v>8</v>
      </c>
      <c r="J148" s="18">
        <v>1</v>
      </c>
    </row>
    <row r="149" spans="5:10" ht="15.75" thickBot="1" x14ac:dyDescent="0.3">
      <c r="E149" s="33" t="s">
        <v>139</v>
      </c>
      <c r="F149" s="47" t="s">
        <v>145</v>
      </c>
      <c r="G149" s="55">
        <v>16</v>
      </c>
      <c r="H149" s="34">
        <v>2005</v>
      </c>
      <c r="I149" s="34">
        <v>8</v>
      </c>
      <c r="J149" s="36">
        <v>1</v>
      </c>
    </row>
    <row r="150" spans="5:10" x14ac:dyDescent="0.25">
      <c r="E150" s="301" t="s">
        <v>162</v>
      </c>
      <c r="F150" s="40" t="s">
        <v>163</v>
      </c>
      <c r="G150" s="53">
        <v>1</v>
      </c>
      <c r="H150" s="41">
        <v>2006</v>
      </c>
      <c r="I150" s="41">
        <v>8</v>
      </c>
      <c r="J150" s="42">
        <v>16</v>
      </c>
    </row>
    <row r="151" spans="5:10" x14ac:dyDescent="0.25">
      <c r="E151" s="302" t="s">
        <v>88</v>
      </c>
      <c r="F151" s="43" t="s">
        <v>160</v>
      </c>
      <c r="G151" s="54">
        <v>2</v>
      </c>
      <c r="H151" s="30">
        <v>2006</v>
      </c>
      <c r="I151" s="30">
        <v>8</v>
      </c>
      <c r="J151" s="18">
        <v>8</v>
      </c>
    </row>
    <row r="152" spans="5:10" x14ac:dyDescent="0.25">
      <c r="E152" s="303" t="s">
        <v>133</v>
      </c>
      <c r="F152" s="43" t="s">
        <v>134</v>
      </c>
      <c r="G152" s="54">
        <v>3</v>
      </c>
      <c r="H152" s="30">
        <v>2006</v>
      </c>
      <c r="I152" s="30">
        <v>8</v>
      </c>
      <c r="J152" s="18">
        <v>4</v>
      </c>
    </row>
    <row r="153" spans="5:10" x14ac:dyDescent="0.25">
      <c r="E153" s="303" t="s">
        <v>105</v>
      </c>
      <c r="F153" s="43" t="s">
        <v>54</v>
      </c>
      <c r="G153" s="54">
        <v>4</v>
      </c>
      <c r="H153" s="30">
        <v>2006</v>
      </c>
      <c r="I153" s="30">
        <v>8</v>
      </c>
      <c r="J153" s="18">
        <v>4</v>
      </c>
    </row>
    <row r="154" spans="5:10" x14ac:dyDescent="0.25">
      <c r="E154" s="32" t="s">
        <v>146</v>
      </c>
      <c r="F154" s="43" t="s">
        <v>160</v>
      </c>
      <c r="G154" s="54">
        <v>5</v>
      </c>
      <c r="H154" s="30">
        <v>2006</v>
      </c>
      <c r="I154" s="30">
        <v>8</v>
      </c>
      <c r="J154" s="18">
        <v>2</v>
      </c>
    </row>
    <row r="155" spans="5:10" x14ac:dyDescent="0.25">
      <c r="E155" s="32" t="s">
        <v>151</v>
      </c>
      <c r="F155" s="43" t="s">
        <v>145</v>
      </c>
      <c r="G155" s="54">
        <v>6</v>
      </c>
      <c r="H155" s="30">
        <v>2006</v>
      </c>
      <c r="I155" s="30">
        <v>8</v>
      </c>
      <c r="J155" s="18">
        <v>2</v>
      </c>
    </row>
    <row r="156" spans="5:10" x14ac:dyDescent="0.25">
      <c r="E156" s="32" t="s">
        <v>153</v>
      </c>
      <c r="F156" s="43" t="s">
        <v>148</v>
      </c>
      <c r="G156" s="54">
        <v>7</v>
      </c>
      <c r="H156" s="30">
        <v>2006</v>
      </c>
      <c r="I156" s="30">
        <v>8</v>
      </c>
      <c r="J156" s="18">
        <v>2</v>
      </c>
    </row>
    <row r="157" spans="5:10" x14ac:dyDescent="0.25">
      <c r="E157" s="32" t="s">
        <v>144</v>
      </c>
      <c r="F157" s="43" t="s">
        <v>145</v>
      </c>
      <c r="G157" s="54">
        <v>8</v>
      </c>
      <c r="H157" s="30">
        <v>2006</v>
      </c>
      <c r="I157" s="30">
        <v>8</v>
      </c>
      <c r="J157" s="18">
        <v>2</v>
      </c>
    </row>
    <row r="158" spans="5:10" x14ac:dyDescent="0.25">
      <c r="E158" s="32" t="s">
        <v>142</v>
      </c>
      <c r="F158" s="43" t="s">
        <v>143</v>
      </c>
      <c r="G158" s="54">
        <v>9</v>
      </c>
      <c r="H158" s="30">
        <v>2006</v>
      </c>
      <c r="I158" s="30">
        <v>8</v>
      </c>
      <c r="J158" s="18">
        <v>1</v>
      </c>
    </row>
    <row r="159" spans="5:10" x14ac:dyDescent="0.25">
      <c r="E159" s="32" t="s">
        <v>166</v>
      </c>
      <c r="F159" s="43" t="s">
        <v>167</v>
      </c>
      <c r="G159" s="54">
        <v>10</v>
      </c>
      <c r="H159" s="30">
        <v>2006</v>
      </c>
      <c r="I159" s="30">
        <v>8</v>
      </c>
      <c r="J159" s="18">
        <v>1</v>
      </c>
    </row>
    <row r="160" spans="5:10" x14ac:dyDescent="0.25">
      <c r="E160" s="32" t="s">
        <v>120</v>
      </c>
      <c r="F160" s="43" t="s">
        <v>121</v>
      </c>
      <c r="G160" s="54">
        <v>11</v>
      </c>
      <c r="H160" s="30">
        <v>2006</v>
      </c>
      <c r="I160" s="30">
        <v>8</v>
      </c>
      <c r="J160" s="18">
        <v>1</v>
      </c>
    </row>
    <row r="161" spans="5:10" x14ac:dyDescent="0.25">
      <c r="E161" s="32" t="s">
        <v>127</v>
      </c>
      <c r="F161" s="43" t="s">
        <v>161</v>
      </c>
      <c r="G161" s="54">
        <v>12</v>
      </c>
      <c r="H161" s="30">
        <v>2006</v>
      </c>
      <c r="I161" s="30">
        <v>8</v>
      </c>
      <c r="J161" s="18">
        <v>1</v>
      </c>
    </row>
    <row r="162" spans="5:10" x14ac:dyDescent="0.25">
      <c r="E162" s="32" t="s">
        <v>26</v>
      </c>
      <c r="F162" s="43" t="s">
        <v>68</v>
      </c>
      <c r="G162" s="54">
        <v>13</v>
      </c>
      <c r="H162" s="30">
        <v>2006</v>
      </c>
      <c r="I162" s="30">
        <v>8</v>
      </c>
      <c r="J162" s="18">
        <v>1</v>
      </c>
    </row>
    <row r="163" spans="5:10" x14ac:dyDescent="0.25">
      <c r="E163" s="32" t="s">
        <v>129</v>
      </c>
      <c r="F163" s="43" t="s">
        <v>130</v>
      </c>
      <c r="G163" s="54">
        <v>14</v>
      </c>
      <c r="H163" s="30">
        <v>2006</v>
      </c>
      <c r="I163" s="30">
        <v>8</v>
      </c>
      <c r="J163" s="18">
        <v>1</v>
      </c>
    </row>
    <row r="164" spans="5:10" x14ac:dyDescent="0.25">
      <c r="E164" s="32" t="s">
        <v>126</v>
      </c>
      <c r="F164" s="43" t="s">
        <v>163</v>
      </c>
      <c r="G164" s="54">
        <v>15</v>
      </c>
      <c r="H164" s="30">
        <v>2006</v>
      </c>
      <c r="I164" s="30">
        <v>8</v>
      </c>
      <c r="J164" s="18">
        <v>1</v>
      </c>
    </row>
    <row r="165" spans="5:10" ht="15.75" thickBot="1" x14ac:dyDescent="0.3">
      <c r="E165" s="33" t="s">
        <v>168</v>
      </c>
      <c r="F165" s="44" t="s">
        <v>169</v>
      </c>
      <c r="G165" s="55">
        <v>16</v>
      </c>
      <c r="H165" s="34">
        <v>2006</v>
      </c>
      <c r="I165" s="34">
        <v>8</v>
      </c>
      <c r="J165" s="36">
        <v>1</v>
      </c>
    </row>
    <row r="166" spans="5:10" x14ac:dyDescent="0.25">
      <c r="E166" s="301" t="s">
        <v>88</v>
      </c>
      <c r="F166" s="40" t="s">
        <v>160</v>
      </c>
      <c r="G166" s="53">
        <v>1</v>
      </c>
      <c r="H166" s="41">
        <v>2007</v>
      </c>
      <c r="I166" s="41">
        <v>8</v>
      </c>
      <c r="J166" s="42">
        <v>16</v>
      </c>
    </row>
    <row r="167" spans="5:10" x14ac:dyDescent="0.25">
      <c r="E167" s="302" t="s">
        <v>12</v>
      </c>
      <c r="F167" s="43" t="s">
        <v>50</v>
      </c>
      <c r="G167" s="54">
        <v>2</v>
      </c>
      <c r="H167" s="30">
        <v>2007</v>
      </c>
      <c r="I167" s="30">
        <v>8</v>
      </c>
      <c r="J167" s="18">
        <v>8</v>
      </c>
    </row>
    <row r="168" spans="5:10" x14ac:dyDescent="0.25">
      <c r="E168" s="303" t="s">
        <v>133</v>
      </c>
      <c r="F168" s="43" t="s">
        <v>134</v>
      </c>
      <c r="G168" s="54">
        <v>3</v>
      </c>
      <c r="H168" s="30">
        <v>2007</v>
      </c>
      <c r="I168" s="30">
        <v>8</v>
      </c>
      <c r="J168" s="18">
        <v>4</v>
      </c>
    </row>
    <row r="169" spans="5:10" x14ac:dyDescent="0.25">
      <c r="E169" s="303" t="s">
        <v>41</v>
      </c>
      <c r="F169" s="43" t="s">
        <v>50</v>
      </c>
      <c r="G169" s="54">
        <v>4</v>
      </c>
      <c r="H169" s="30">
        <v>2007</v>
      </c>
      <c r="I169" s="30">
        <v>8</v>
      </c>
      <c r="J169" s="18">
        <v>4</v>
      </c>
    </row>
    <row r="170" spans="5:10" x14ac:dyDescent="0.25">
      <c r="E170" s="32" t="s">
        <v>162</v>
      </c>
      <c r="F170" s="43" t="s">
        <v>163</v>
      </c>
      <c r="G170" s="54">
        <v>5</v>
      </c>
      <c r="H170" s="30">
        <v>2007</v>
      </c>
      <c r="I170" s="30">
        <v>8</v>
      </c>
      <c r="J170" s="18">
        <v>2</v>
      </c>
    </row>
    <row r="171" spans="5:10" x14ac:dyDescent="0.25">
      <c r="E171" s="32" t="s">
        <v>142</v>
      </c>
      <c r="F171" s="43" t="s">
        <v>143</v>
      </c>
      <c r="G171" s="54">
        <v>6</v>
      </c>
      <c r="H171" s="30">
        <v>2007</v>
      </c>
      <c r="I171" s="30">
        <v>8</v>
      </c>
      <c r="J171" s="18">
        <v>2</v>
      </c>
    </row>
    <row r="172" spans="5:10" x14ac:dyDescent="0.25">
      <c r="E172" s="32" t="s">
        <v>120</v>
      </c>
      <c r="F172" s="43" t="s">
        <v>121</v>
      </c>
      <c r="G172" s="54">
        <v>7</v>
      </c>
      <c r="H172" s="30">
        <v>2007</v>
      </c>
      <c r="I172" s="30">
        <v>8</v>
      </c>
      <c r="J172" s="18">
        <v>2</v>
      </c>
    </row>
    <row r="173" spans="5:10" x14ac:dyDescent="0.25">
      <c r="E173" s="32" t="s">
        <v>175</v>
      </c>
      <c r="F173" s="43" t="s">
        <v>54</v>
      </c>
      <c r="G173" s="54">
        <v>8</v>
      </c>
      <c r="H173" s="30">
        <v>2007</v>
      </c>
      <c r="I173" s="30">
        <v>8</v>
      </c>
      <c r="J173" s="18">
        <v>2</v>
      </c>
    </row>
    <row r="174" spans="5:10" x14ac:dyDescent="0.25">
      <c r="E174" s="32" t="s">
        <v>153</v>
      </c>
      <c r="F174" s="43" t="s">
        <v>148</v>
      </c>
      <c r="G174" s="54">
        <v>9</v>
      </c>
      <c r="H174" s="30">
        <v>2007</v>
      </c>
      <c r="I174" s="30">
        <v>8</v>
      </c>
      <c r="J174" s="18">
        <v>1</v>
      </c>
    </row>
    <row r="175" spans="5:10" x14ac:dyDescent="0.25">
      <c r="E175" s="32" t="s">
        <v>104</v>
      </c>
      <c r="F175" s="43" t="s">
        <v>68</v>
      </c>
      <c r="G175" s="54">
        <v>10</v>
      </c>
      <c r="H175" s="30">
        <v>2007</v>
      </c>
      <c r="I175" s="30">
        <v>8</v>
      </c>
      <c r="J175" s="18">
        <v>1</v>
      </c>
    </row>
    <row r="176" spans="5:10" x14ac:dyDescent="0.25">
      <c r="E176" s="32" t="s">
        <v>176</v>
      </c>
      <c r="F176" s="43" t="s">
        <v>54</v>
      </c>
      <c r="G176" s="54">
        <v>11</v>
      </c>
      <c r="H176" s="30">
        <v>2007</v>
      </c>
      <c r="I176" s="30">
        <v>8</v>
      </c>
      <c r="J176" s="18">
        <v>1</v>
      </c>
    </row>
    <row r="177" spans="5:10" x14ac:dyDescent="0.25">
      <c r="E177" s="32" t="s">
        <v>105</v>
      </c>
      <c r="F177" s="43" t="s">
        <v>54</v>
      </c>
      <c r="G177" s="54">
        <v>12</v>
      </c>
      <c r="H177" s="30">
        <v>2007</v>
      </c>
      <c r="I177" s="30">
        <v>8</v>
      </c>
      <c r="J177" s="18">
        <v>1</v>
      </c>
    </row>
    <row r="178" spans="5:10" x14ac:dyDescent="0.25">
      <c r="E178" s="32" t="s">
        <v>109</v>
      </c>
      <c r="F178" s="43" t="s">
        <v>50</v>
      </c>
      <c r="G178" s="54">
        <v>13</v>
      </c>
      <c r="H178" s="30">
        <v>2007</v>
      </c>
      <c r="I178" s="30">
        <v>8</v>
      </c>
      <c r="J178" s="18">
        <v>1</v>
      </c>
    </row>
    <row r="179" spans="5:10" x14ac:dyDescent="0.25">
      <c r="E179" s="32" t="s">
        <v>126</v>
      </c>
      <c r="F179" s="43" t="s">
        <v>163</v>
      </c>
      <c r="G179" s="54">
        <v>14</v>
      </c>
      <c r="H179" s="30">
        <v>2007</v>
      </c>
      <c r="I179" s="30">
        <v>8</v>
      </c>
      <c r="J179" s="18">
        <v>1</v>
      </c>
    </row>
    <row r="180" spans="5:10" x14ac:dyDescent="0.25">
      <c r="E180" s="32" t="s">
        <v>177</v>
      </c>
      <c r="F180" s="43" t="s">
        <v>148</v>
      </c>
      <c r="G180" s="54">
        <v>15</v>
      </c>
      <c r="H180" s="30">
        <v>2007</v>
      </c>
      <c r="I180" s="30">
        <v>8</v>
      </c>
      <c r="J180" s="18">
        <v>1</v>
      </c>
    </row>
    <row r="181" spans="5:10" ht="15.75" thickBot="1" x14ac:dyDescent="0.3">
      <c r="E181" s="33" t="s">
        <v>166</v>
      </c>
      <c r="F181" s="44" t="s">
        <v>161</v>
      </c>
      <c r="G181" s="55">
        <v>16</v>
      </c>
      <c r="H181" s="34">
        <v>2007</v>
      </c>
      <c r="I181" s="34">
        <v>8</v>
      </c>
      <c r="J181" s="36">
        <v>1</v>
      </c>
    </row>
    <row r="182" spans="5:10" x14ac:dyDescent="0.25">
      <c r="E182" s="301" t="s">
        <v>88</v>
      </c>
      <c r="F182" s="40" t="s">
        <v>89</v>
      </c>
      <c r="G182" s="53">
        <v>1</v>
      </c>
      <c r="H182" s="41">
        <v>2008</v>
      </c>
      <c r="I182" s="41">
        <v>8</v>
      </c>
      <c r="J182" s="42">
        <v>16</v>
      </c>
    </row>
    <row r="183" spans="5:10" x14ac:dyDescent="0.25">
      <c r="E183" s="302" t="s">
        <v>120</v>
      </c>
      <c r="F183" s="43" t="s">
        <v>121</v>
      </c>
      <c r="G183" s="54">
        <v>2</v>
      </c>
      <c r="H183" s="30">
        <v>2008</v>
      </c>
      <c r="I183" s="30">
        <v>8</v>
      </c>
      <c r="J183" s="18">
        <v>8</v>
      </c>
    </row>
    <row r="184" spans="5:10" x14ac:dyDescent="0.25">
      <c r="E184" s="303" t="s">
        <v>109</v>
      </c>
      <c r="F184" s="43" t="s">
        <v>50</v>
      </c>
      <c r="G184" s="54">
        <v>3</v>
      </c>
      <c r="H184" s="30">
        <v>2008</v>
      </c>
      <c r="I184" s="30">
        <v>8</v>
      </c>
      <c r="J184" s="18">
        <v>4</v>
      </c>
    </row>
    <row r="185" spans="5:10" x14ac:dyDescent="0.25">
      <c r="E185" s="303" t="s">
        <v>133</v>
      </c>
      <c r="F185" s="43" t="s">
        <v>134</v>
      </c>
      <c r="G185" s="54">
        <v>4</v>
      </c>
      <c r="H185" s="30">
        <v>2008</v>
      </c>
      <c r="I185" s="30">
        <v>8</v>
      </c>
      <c r="J185" s="18">
        <v>4</v>
      </c>
    </row>
    <row r="186" spans="5:10" x14ac:dyDescent="0.25">
      <c r="E186" s="32" t="s">
        <v>176</v>
      </c>
      <c r="F186" s="43" t="s">
        <v>54</v>
      </c>
      <c r="G186" s="54">
        <v>5</v>
      </c>
      <c r="H186" s="30">
        <v>2008</v>
      </c>
      <c r="I186" s="30">
        <v>8</v>
      </c>
      <c r="J186" s="18">
        <v>2</v>
      </c>
    </row>
    <row r="187" spans="5:10" x14ac:dyDescent="0.25">
      <c r="E187" s="32" t="s">
        <v>142</v>
      </c>
      <c r="F187" s="43" t="s">
        <v>182</v>
      </c>
      <c r="G187" s="54">
        <v>6</v>
      </c>
      <c r="H187" s="30">
        <v>2008</v>
      </c>
      <c r="I187" s="30">
        <v>8</v>
      </c>
      <c r="J187" s="18">
        <v>2</v>
      </c>
    </row>
    <row r="188" spans="5:10" x14ac:dyDescent="0.25">
      <c r="E188" s="32" t="s">
        <v>105</v>
      </c>
      <c r="F188" s="43" t="s">
        <v>54</v>
      </c>
      <c r="G188" s="54">
        <v>7</v>
      </c>
      <c r="H188" s="30">
        <v>2008</v>
      </c>
      <c r="I188" s="30">
        <v>8</v>
      </c>
      <c r="J188" s="18">
        <v>2</v>
      </c>
    </row>
    <row r="189" spans="5:10" x14ac:dyDescent="0.25">
      <c r="E189" s="32" t="s">
        <v>166</v>
      </c>
      <c r="F189" s="43" t="s">
        <v>155</v>
      </c>
      <c r="G189" s="54">
        <v>8</v>
      </c>
      <c r="H189" s="30">
        <v>2008</v>
      </c>
      <c r="I189" s="30">
        <v>8</v>
      </c>
      <c r="J189" s="18">
        <v>2</v>
      </c>
    </row>
    <row r="190" spans="5:10" x14ac:dyDescent="0.25">
      <c r="E190" s="32" t="s">
        <v>178</v>
      </c>
      <c r="F190" s="43" t="s">
        <v>15</v>
      </c>
      <c r="G190" s="54">
        <v>9</v>
      </c>
      <c r="H190" s="30">
        <v>2008</v>
      </c>
      <c r="I190" s="30">
        <v>8</v>
      </c>
      <c r="J190" s="18">
        <v>1</v>
      </c>
    </row>
    <row r="191" spans="5:10" x14ac:dyDescent="0.25">
      <c r="E191" s="32" t="s">
        <v>177</v>
      </c>
      <c r="F191" s="43" t="s">
        <v>148</v>
      </c>
      <c r="G191" s="54">
        <v>10</v>
      </c>
      <c r="H191" s="30">
        <v>2008</v>
      </c>
      <c r="I191" s="30">
        <v>8</v>
      </c>
      <c r="J191" s="18">
        <v>1</v>
      </c>
    </row>
    <row r="192" spans="5:10" x14ac:dyDescent="0.25">
      <c r="E192" s="32" t="s">
        <v>153</v>
      </c>
      <c r="F192" s="43" t="s">
        <v>148</v>
      </c>
      <c r="G192" s="54">
        <v>11</v>
      </c>
      <c r="H192" s="30">
        <v>2008</v>
      </c>
      <c r="I192" s="30">
        <v>8</v>
      </c>
      <c r="J192" s="18">
        <v>1</v>
      </c>
    </row>
    <row r="193" spans="5:10" x14ac:dyDescent="0.25">
      <c r="E193" s="32" t="s">
        <v>41</v>
      </c>
      <c r="F193" s="43" t="s">
        <v>15</v>
      </c>
      <c r="G193" s="54">
        <v>12</v>
      </c>
      <c r="H193" s="30">
        <v>2008</v>
      </c>
      <c r="I193" s="30">
        <v>8</v>
      </c>
      <c r="J193" s="18">
        <v>1</v>
      </c>
    </row>
    <row r="194" spans="5:10" x14ac:dyDescent="0.25">
      <c r="E194" s="32" t="s">
        <v>183</v>
      </c>
      <c r="F194" s="43" t="s">
        <v>184</v>
      </c>
      <c r="G194" s="54">
        <v>13</v>
      </c>
      <c r="H194" s="30">
        <v>2008</v>
      </c>
      <c r="I194" s="30">
        <v>8</v>
      </c>
      <c r="J194" s="18">
        <v>1</v>
      </c>
    </row>
    <row r="195" spans="5:10" x14ac:dyDescent="0.25">
      <c r="E195" s="32" t="s">
        <v>185</v>
      </c>
      <c r="F195" s="43" t="s">
        <v>163</v>
      </c>
      <c r="G195" s="54">
        <v>14</v>
      </c>
      <c r="H195" s="30">
        <v>2008</v>
      </c>
      <c r="I195" s="30">
        <v>8</v>
      </c>
      <c r="J195" s="18">
        <v>1</v>
      </c>
    </row>
    <row r="196" spans="5:10" x14ac:dyDescent="0.25">
      <c r="E196" s="32" t="s">
        <v>186</v>
      </c>
      <c r="F196" s="43" t="s">
        <v>173</v>
      </c>
      <c r="G196" s="54">
        <v>15</v>
      </c>
      <c r="H196" s="30">
        <v>2008</v>
      </c>
      <c r="I196" s="30">
        <v>8</v>
      </c>
      <c r="J196" s="18">
        <v>1</v>
      </c>
    </row>
    <row r="197" spans="5:10" ht="15.75" thickBot="1" x14ac:dyDescent="0.3">
      <c r="E197" s="33" t="s">
        <v>154</v>
      </c>
      <c r="F197" s="44" t="s">
        <v>155</v>
      </c>
      <c r="G197" s="55">
        <v>16</v>
      </c>
      <c r="H197" s="34">
        <v>2008</v>
      </c>
      <c r="I197" s="34">
        <v>8</v>
      </c>
      <c r="J197" s="36">
        <v>1</v>
      </c>
    </row>
    <row r="198" spans="5:10" x14ac:dyDescent="0.25">
      <c r="E198" s="301" t="s">
        <v>83</v>
      </c>
      <c r="F198" s="40" t="s">
        <v>50</v>
      </c>
      <c r="G198" s="53">
        <v>1</v>
      </c>
      <c r="H198" s="41">
        <v>2009</v>
      </c>
      <c r="I198" s="41">
        <v>8</v>
      </c>
      <c r="J198" s="42">
        <v>16</v>
      </c>
    </row>
    <row r="199" spans="5:10" x14ac:dyDescent="0.25">
      <c r="E199" s="302" t="s">
        <v>133</v>
      </c>
      <c r="F199" s="43" t="s">
        <v>134</v>
      </c>
      <c r="G199" s="54">
        <v>2</v>
      </c>
      <c r="H199" s="30">
        <v>2009</v>
      </c>
      <c r="I199" s="30">
        <v>8</v>
      </c>
      <c r="J199" s="18">
        <v>8</v>
      </c>
    </row>
    <row r="200" spans="5:10" x14ac:dyDescent="0.25">
      <c r="E200" s="303" t="s">
        <v>109</v>
      </c>
      <c r="F200" s="43" t="s">
        <v>50</v>
      </c>
      <c r="G200" s="54">
        <v>3</v>
      </c>
      <c r="H200" s="30">
        <v>2009</v>
      </c>
      <c r="I200" s="30">
        <v>8</v>
      </c>
      <c r="J200" s="18">
        <v>4</v>
      </c>
    </row>
    <row r="201" spans="5:10" x14ac:dyDescent="0.25">
      <c r="E201" s="303" t="s">
        <v>142</v>
      </c>
      <c r="F201" s="43" t="s">
        <v>75</v>
      </c>
      <c r="G201" s="54">
        <v>4</v>
      </c>
      <c r="H201" s="30">
        <v>2009</v>
      </c>
      <c r="I201" s="30">
        <v>8</v>
      </c>
      <c r="J201" s="18">
        <v>4</v>
      </c>
    </row>
    <row r="202" spans="5:10" x14ac:dyDescent="0.25">
      <c r="E202" s="32" t="s">
        <v>120</v>
      </c>
      <c r="F202" s="43" t="s">
        <v>190</v>
      </c>
      <c r="G202" s="54">
        <v>5</v>
      </c>
      <c r="H202" s="30">
        <v>2009</v>
      </c>
      <c r="I202" s="30">
        <v>8</v>
      </c>
      <c r="J202" s="18">
        <v>2</v>
      </c>
    </row>
    <row r="203" spans="5:10" x14ac:dyDescent="0.25">
      <c r="E203" s="32" t="s">
        <v>153</v>
      </c>
      <c r="F203" s="43" t="s">
        <v>148</v>
      </c>
      <c r="G203" s="54">
        <v>6</v>
      </c>
      <c r="H203" s="30">
        <v>2009</v>
      </c>
      <c r="I203" s="30">
        <v>8</v>
      </c>
      <c r="J203" s="18">
        <v>2</v>
      </c>
    </row>
    <row r="204" spans="5:10" x14ac:dyDescent="0.25">
      <c r="E204" s="32" t="s">
        <v>88</v>
      </c>
      <c r="F204" s="43" t="s">
        <v>191</v>
      </c>
      <c r="G204" s="54">
        <v>7</v>
      </c>
      <c r="H204" s="30">
        <v>2009</v>
      </c>
      <c r="I204" s="30">
        <v>8</v>
      </c>
      <c r="J204" s="18">
        <v>2</v>
      </c>
    </row>
    <row r="205" spans="5:10" x14ac:dyDescent="0.25">
      <c r="E205" s="32" t="s">
        <v>187</v>
      </c>
      <c r="F205" s="43" t="s">
        <v>169</v>
      </c>
      <c r="G205" s="54">
        <v>8</v>
      </c>
      <c r="H205" s="30">
        <v>2009</v>
      </c>
      <c r="I205" s="30">
        <v>8</v>
      </c>
      <c r="J205" s="18">
        <v>2</v>
      </c>
    </row>
    <row r="206" spans="5:10" x14ac:dyDescent="0.25">
      <c r="E206" s="32" t="s">
        <v>177</v>
      </c>
      <c r="F206" s="43" t="s">
        <v>148</v>
      </c>
      <c r="G206" s="54">
        <v>9</v>
      </c>
      <c r="H206" s="30">
        <v>2009</v>
      </c>
      <c r="I206" s="30">
        <v>8</v>
      </c>
      <c r="J206" s="18">
        <v>1</v>
      </c>
    </row>
    <row r="207" spans="5:10" x14ac:dyDescent="0.25">
      <c r="E207" s="32" t="s">
        <v>41</v>
      </c>
      <c r="F207" s="43" t="s">
        <v>15</v>
      </c>
      <c r="G207" s="54">
        <v>10</v>
      </c>
      <c r="H207" s="30">
        <v>2009</v>
      </c>
      <c r="I207" s="30">
        <v>8</v>
      </c>
      <c r="J207" s="18">
        <v>1</v>
      </c>
    </row>
    <row r="208" spans="5:10" x14ac:dyDescent="0.25">
      <c r="E208" s="32" t="s">
        <v>166</v>
      </c>
      <c r="F208" s="43" t="s">
        <v>155</v>
      </c>
      <c r="G208" s="54">
        <v>11</v>
      </c>
      <c r="H208" s="30">
        <v>2009</v>
      </c>
      <c r="I208" s="30">
        <v>8</v>
      </c>
      <c r="J208" s="18">
        <v>1</v>
      </c>
    </row>
    <row r="209" spans="5:10" x14ac:dyDescent="0.25">
      <c r="E209" s="32" t="s">
        <v>192</v>
      </c>
      <c r="F209" s="43" t="s">
        <v>163</v>
      </c>
      <c r="G209" s="54">
        <v>12</v>
      </c>
      <c r="H209" s="30">
        <v>2009</v>
      </c>
      <c r="I209" s="30">
        <v>8</v>
      </c>
      <c r="J209" s="18">
        <v>1</v>
      </c>
    </row>
    <row r="210" spans="5:10" x14ac:dyDescent="0.25">
      <c r="E210" s="32" t="s">
        <v>193</v>
      </c>
      <c r="F210" s="43" t="s">
        <v>50</v>
      </c>
      <c r="G210" s="54">
        <v>13</v>
      </c>
      <c r="H210" s="30">
        <v>2009</v>
      </c>
      <c r="I210" s="30">
        <v>8</v>
      </c>
      <c r="J210" s="18">
        <v>1</v>
      </c>
    </row>
    <row r="211" spans="5:10" x14ac:dyDescent="0.25">
      <c r="E211" s="32" t="s">
        <v>178</v>
      </c>
      <c r="F211" s="43" t="s">
        <v>15</v>
      </c>
      <c r="G211" s="54">
        <v>14</v>
      </c>
      <c r="H211" s="30">
        <v>2009</v>
      </c>
      <c r="I211" s="30">
        <v>8</v>
      </c>
      <c r="J211" s="18">
        <v>1</v>
      </c>
    </row>
    <row r="212" spans="5:10" x14ac:dyDescent="0.25">
      <c r="E212" s="32" t="s">
        <v>186</v>
      </c>
      <c r="F212" s="43" t="s">
        <v>173</v>
      </c>
      <c r="G212" s="54">
        <v>15</v>
      </c>
      <c r="H212" s="30">
        <v>2009</v>
      </c>
      <c r="I212" s="30">
        <v>8</v>
      </c>
      <c r="J212" s="18">
        <v>1</v>
      </c>
    </row>
    <row r="213" spans="5:10" ht="15.75" thickBot="1" x14ac:dyDescent="0.3">
      <c r="E213" s="33" t="s">
        <v>194</v>
      </c>
      <c r="F213" s="44" t="s">
        <v>169</v>
      </c>
      <c r="G213" s="55">
        <v>16</v>
      </c>
      <c r="H213" s="34">
        <v>2009</v>
      </c>
      <c r="I213" s="34">
        <v>8</v>
      </c>
      <c r="J213" s="36">
        <v>1</v>
      </c>
    </row>
    <row r="214" spans="5:10" x14ac:dyDescent="0.25">
      <c r="E214" s="301" t="s">
        <v>83</v>
      </c>
      <c r="F214" s="40" t="s">
        <v>145</v>
      </c>
      <c r="G214" s="53">
        <v>1</v>
      </c>
      <c r="H214" s="41">
        <v>2010</v>
      </c>
      <c r="I214" s="41">
        <v>8</v>
      </c>
      <c r="J214" s="42">
        <v>16</v>
      </c>
    </row>
    <row r="215" spans="5:10" x14ac:dyDescent="0.25">
      <c r="E215" s="302" t="s">
        <v>41</v>
      </c>
      <c r="F215" s="43" t="s">
        <v>15</v>
      </c>
      <c r="G215" s="54">
        <v>2</v>
      </c>
      <c r="H215" s="30">
        <v>2010</v>
      </c>
      <c r="I215" s="30">
        <v>8</v>
      </c>
      <c r="J215" s="18">
        <v>8</v>
      </c>
    </row>
    <row r="216" spans="5:10" x14ac:dyDescent="0.25">
      <c r="E216" s="303" t="s">
        <v>88</v>
      </c>
      <c r="F216" s="43" t="s">
        <v>115</v>
      </c>
      <c r="G216" s="54">
        <v>3</v>
      </c>
      <c r="H216" s="30">
        <v>2010</v>
      </c>
      <c r="I216" s="30">
        <v>8</v>
      </c>
      <c r="J216" s="18">
        <v>4</v>
      </c>
    </row>
    <row r="217" spans="5:10" x14ac:dyDescent="0.25">
      <c r="E217" s="303" t="s">
        <v>109</v>
      </c>
      <c r="F217" s="43" t="s">
        <v>75</v>
      </c>
      <c r="G217" s="54">
        <v>4</v>
      </c>
      <c r="H217" s="30">
        <v>2010</v>
      </c>
      <c r="I217" s="30">
        <v>8</v>
      </c>
      <c r="J217" s="18">
        <v>4</v>
      </c>
    </row>
    <row r="218" spans="5:10" x14ac:dyDescent="0.25">
      <c r="E218" s="32" t="s">
        <v>51</v>
      </c>
      <c r="F218" s="43" t="s">
        <v>50</v>
      </c>
      <c r="G218" s="54">
        <v>5</v>
      </c>
      <c r="H218" s="30">
        <v>2010</v>
      </c>
      <c r="I218" s="30">
        <v>8</v>
      </c>
      <c r="J218" s="18">
        <v>2</v>
      </c>
    </row>
    <row r="219" spans="5:10" x14ac:dyDescent="0.25">
      <c r="E219" s="32" t="s">
        <v>142</v>
      </c>
      <c r="F219" s="43" t="s">
        <v>75</v>
      </c>
      <c r="G219" s="54">
        <v>6</v>
      </c>
      <c r="H219" s="30">
        <v>2010</v>
      </c>
      <c r="I219" s="30">
        <v>8</v>
      </c>
      <c r="J219" s="18">
        <v>2</v>
      </c>
    </row>
    <row r="220" spans="5:10" x14ac:dyDescent="0.25">
      <c r="E220" s="32" t="s">
        <v>153</v>
      </c>
      <c r="F220" s="43" t="s">
        <v>15</v>
      </c>
      <c r="G220" s="54">
        <v>7</v>
      </c>
      <c r="H220" s="30">
        <v>2010</v>
      </c>
      <c r="I220" s="30">
        <v>8</v>
      </c>
      <c r="J220" s="18">
        <v>2</v>
      </c>
    </row>
    <row r="221" spans="5:10" x14ac:dyDescent="0.25">
      <c r="E221" s="32" t="s">
        <v>183</v>
      </c>
      <c r="F221" s="43" t="s">
        <v>184</v>
      </c>
      <c r="G221" s="54">
        <v>8</v>
      </c>
      <c r="H221" s="30">
        <v>2010</v>
      </c>
      <c r="I221" s="30">
        <v>8</v>
      </c>
      <c r="J221" s="18">
        <v>2</v>
      </c>
    </row>
    <row r="222" spans="5:10" x14ac:dyDescent="0.25">
      <c r="E222" s="32" t="s">
        <v>133</v>
      </c>
      <c r="F222" s="43" t="s">
        <v>134</v>
      </c>
      <c r="G222" s="54">
        <v>9</v>
      </c>
      <c r="H222" s="30">
        <v>2010</v>
      </c>
      <c r="I222" s="30">
        <v>8</v>
      </c>
      <c r="J222" s="18">
        <v>1</v>
      </c>
    </row>
    <row r="223" spans="5:10" x14ac:dyDescent="0.25">
      <c r="E223" s="32" t="s">
        <v>188</v>
      </c>
      <c r="F223" s="43" t="s">
        <v>155</v>
      </c>
      <c r="G223" s="54">
        <v>10</v>
      </c>
      <c r="H223" s="30">
        <v>2010</v>
      </c>
      <c r="I223" s="30">
        <v>8</v>
      </c>
      <c r="J223" s="18">
        <v>1</v>
      </c>
    </row>
    <row r="224" spans="5:10" x14ac:dyDescent="0.25">
      <c r="E224" s="32" t="s">
        <v>199</v>
      </c>
      <c r="F224" s="43" t="s">
        <v>155</v>
      </c>
      <c r="G224" s="54">
        <v>11</v>
      </c>
      <c r="H224" s="30">
        <v>2010</v>
      </c>
      <c r="I224" s="30">
        <v>8</v>
      </c>
      <c r="J224" s="18">
        <v>1</v>
      </c>
    </row>
    <row r="225" spans="5:10" x14ac:dyDescent="0.25">
      <c r="E225" s="32" t="s">
        <v>193</v>
      </c>
      <c r="F225" s="43" t="s">
        <v>50</v>
      </c>
      <c r="G225" s="54">
        <v>12</v>
      </c>
      <c r="H225" s="30">
        <v>2010</v>
      </c>
      <c r="I225" s="30">
        <v>8</v>
      </c>
      <c r="J225" s="18">
        <v>1</v>
      </c>
    </row>
    <row r="226" spans="5:10" x14ac:dyDescent="0.25">
      <c r="E226" s="32" t="s">
        <v>200</v>
      </c>
      <c r="F226" s="43" t="s">
        <v>169</v>
      </c>
      <c r="G226" s="54">
        <v>13</v>
      </c>
      <c r="H226" s="30">
        <v>2010</v>
      </c>
      <c r="I226" s="30">
        <v>8</v>
      </c>
      <c r="J226" s="18">
        <v>1</v>
      </c>
    </row>
    <row r="227" spans="5:10" x14ac:dyDescent="0.25">
      <c r="E227" s="32" t="s">
        <v>201</v>
      </c>
      <c r="F227" s="43" t="s">
        <v>115</v>
      </c>
      <c r="G227" s="54">
        <v>14</v>
      </c>
      <c r="H227" s="30">
        <v>2010</v>
      </c>
      <c r="I227" s="30">
        <v>8</v>
      </c>
      <c r="J227" s="18">
        <v>1</v>
      </c>
    </row>
    <row r="228" spans="5:10" x14ac:dyDescent="0.25">
      <c r="E228" s="32" t="s">
        <v>120</v>
      </c>
      <c r="F228" s="43" t="s">
        <v>15</v>
      </c>
      <c r="G228" s="54">
        <v>15</v>
      </c>
      <c r="H228" s="30">
        <v>2010</v>
      </c>
      <c r="I228" s="30">
        <v>8</v>
      </c>
      <c r="J228" s="18">
        <v>1</v>
      </c>
    </row>
    <row r="229" spans="5:10" x14ac:dyDescent="0.25">
      <c r="E229" s="32" t="s">
        <v>187</v>
      </c>
      <c r="F229" s="43" t="s">
        <v>169</v>
      </c>
      <c r="G229" s="54">
        <v>16</v>
      </c>
      <c r="H229" s="30">
        <v>2010</v>
      </c>
      <c r="I229" s="30">
        <v>8</v>
      </c>
      <c r="J229" s="18">
        <v>1</v>
      </c>
    </row>
    <row r="230" spans="5:10" x14ac:dyDescent="0.25">
      <c r="E230" s="32" t="s">
        <v>202</v>
      </c>
      <c r="F230" s="43" t="s">
        <v>155</v>
      </c>
      <c r="G230" s="54">
        <v>17</v>
      </c>
      <c r="H230" s="30">
        <v>2010</v>
      </c>
      <c r="I230" s="30">
        <v>8</v>
      </c>
      <c r="J230" s="18">
        <v>1</v>
      </c>
    </row>
    <row r="231" spans="5:10" x14ac:dyDescent="0.25">
      <c r="E231" s="32" t="s">
        <v>203</v>
      </c>
      <c r="F231" s="43" t="s">
        <v>163</v>
      </c>
      <c r="G231" s="54">
        <v>18</v>
      </c>
      <c r="H231" s="30">
        <v>2010</v>
      </c>
      <c r="I231" s="30">
        <v>8</v>
      </c>
      <c r="J231" s="18">
        <v>1</v>
      </c>
    </row>
    <row r="232" spans="5:10" x14ac:dyDescent="0.25">
      <c r="E232" s="32" t="s">
        <v>95</v>
      </c>
      <c r="F232" s="43" t="s">
        <v>115</v>
      </c>
      <c r="G232" s="54">
        <v>19</v>
      </c>
      <c r="H232" s="30">
        <v>2010</v>
      </c>
      <c r="I232" s="30">
        <v>8</v>
      </c>
      <c r="J232" s="18">
        <v>1</v>
      </c>
    </row>
    <row r="233" spans="5:10" x14ac:dyDescent="0.25">
      <c r="E233" s="32" t="s">
        <v>166</v>
      </c>
      <c r="F233" s="43" t="s">
        <v>155</v>
      </c>
      <c r="G233" s="54">
        <v>20</v>
      </c>
      <c r="H233" s="30">
        <v>2010</v>
      </c>
      <c r="I233" s="30">
        <v>8</v>
      </c>
      <c r="J233" s="18">
        <v>1</v>
      </c>
    </row>
    <row r="234" spans="5:10" x14ac:dyDescent="0.25">
      <c r="E234" s="32" t="s">
        <v>204</v>
      </c>
      <c r="F234" s="43" t="s">
        <v>155</v>
      </c>
      <c r="G234" s="54">
        <v>21</v>
      </c>
      <c r="H234" s="30">
        <v>2010</v>
      </c>
      <c r="I234" s="30">
        <v>8</v>
      </c>
      <c r="J234" s="18">
        <v>1</v>
      </c>
    </row>
    <row r="235" spans="5:10" ht="15.75" thickBot="1" x14ac:dyDescent="0.3">
      <c r="E235" s="33" t="s">
        <v>176</v>
      </c>
      <c r="F235" s="44" t="s">
        <v>75</v>
      </c>
      <c r="G235" s="55">
        <v>22</v>
      </c>
      <c r="H235" s="34">
        <v>2010</v>
      </c>
      <c r="I235" s="34">
        <v>8</v>
      </c>
      <c r="J235" s="36">
        <v>1</v>
      </c>
    </row>
    <row r="236" spans="5:10" x14ac:dyDescent="0.25">
      <c r="E236" s="301" t="s">
        <v>109</v>
      </c>
      <c r="F236" s="48" t="s">
        <v>75</v>
      </c>
      <c r="G236" s="53">
        <v>1</v>
      </c>
      <c r="H236" s="41">
        <v>2011</v>
      </c>
      <c r="I236" s="41">
        <v>8</v>
      </c>
      <c r="J236" s="42">
        <v>16</v>
      </c>
    </row>
    <row r="237" spans="5:10" x14ac:dyDescent="0.25">
      <c r="E237" s="302" t="s">
        <v>133</v>
      </c>
      <c r="F237" s="49" t="s">
        <v>205</v>
      </c>
      <c r="G237" s="54">
        <v>2</v>
      </c>
      <c r="H237" s="30">
        <v>2011</v>
      </c>
      <c r="I237" s="30">
        <v>8</v>
      </c>
      <c r="J237" s="18">
        <v>8</v>
      </c>
    </row>
    <row r="238" spans="5:10" x14ac:dyDescent="0.25">
      <c r="E238" s="303" t="s">
        <v>88</v>
      </c>
      <c r="F238" s="49" t="s">
        <v>206</v>
      </c>
      <c r="G238" s="54">
        <v>3</v>
      </c>
      <c r="H238" s="30">
        <v>2011</v>
      </c>
      <c r="I238" s="30">
        <v>8</v>
      </c>
      <c r="J238" s="18">
        <v>4</v>
      </c>
    </row>
    <row r="239" spans="5:10" x14ac:dyDescent="0.25">
      <c r="E239" s="303" t="s">
        <v>187</v>
      </c>
      <c r="F239" s="49" t="s">
        <v>169</v>
      </c>
      <c r="G239" s="54">
        <v>4</v>
      </c>
      <c r="H239" s="30">
        <v>2011</v>
      </c>
      <c r="I239" s="30">
        <v>8</v>
      </c>
      <c r="J239" s="18">
        <v>4</v>
      </c>
    </row>
    <row r="240" spans="5:10" x14ac:dyDescent="0.25">
      <c r="E240" s="32" t="s">
        <v>176</v>
      </c>
      <c r="F240" s="49" t="s">
        <v>75</v>
      </c>
      <c r="G240" s="54">
        <v>5</v>
      </c>
      <c r="H240" s="30">
        <v>2011</v>
      </c>
      <c r="I240" s="30">
        <v>8</v>
      </c>
      <c r="J240" s="18">
        <v>2</v>
      </c>
    </row>
    <row r="241" spans="5:10" x14ac:dyDescent="0.25">
      <c r="E241" s="32" t="s">
        <v>195</v>
      </c>
      <c r="F241" s="49" t="s">
        <v>91</v>
      </c>
      <c r="G241" s="54">
        <v>6</v>
      </c>
      <c r="H241" s="30">
        <v>2011</v>
      </c>
      <c r="I241" s="30">
        <v>8</v>
      </c>
      <c r="J241" s="18">
        <v>2</v>
      </c>
    </row>
    <row r="242" spans="5:10" x14ac:dyDescent="0.25">
      <c r="E242" s="32" t="s">
        <v>120</v>
      </c>
      <c r="F242" s="49" t="s">
        <v>15</v>
      </c>
      <c r="G242" s="54">
        <v>7</v>
      </c>
      <c r="H242" s="30">
        <v>2011</v>
      </c>
      <c r="I242" s="30">
        <v>8</v>
      </c>
      <c r="J242" s="18">
        <v>2</v>
      </c>
    </row>
    <row r="243" spans="5:10" x14ac:dyDescent="0.25">
      <c r="E243" s="32" t="s">
        <v>193</v>
      </c>
      <c r="F243" s="49" t="s">
        <v>91</v>
      </c>
      <c r="G243" s="54">
        <v>8</v>
      </c>
      <c r="H243" s="30">
        <v>2011</v>
      </c>
      <c r="I243" s="30">
        <v>8</v>
      </c>
      <c r="J243" s="18">
        <v>2</v>
      </c>
    </row>
    <row r="244" spans="5:10" x14ac:dyDescent="0.25">
      <c r="E244" s="32" t="s">
        <v>183</v>
      </c>
      <c r="F244" s="49" t="s">
        <v>207</v>
      </c>
      <c r="G244" s="54">
        <v>9</v>
      </c>
      <c r="H244" s="30">
        <v>2011</v>
      </c>
      <c r="I244" s="30">
        <v>8</v>
      </c>
      <c r="J244" s="18">
        <v>1</v>
      </c>
    </row>
    <row r="245" spans="5:10" x14ac:dyDescent="0.25">
      <c r="E245" s="32" t="s">
        <v>200</v>
      </c>
      <c r="F245" s="49" t="s">
        <v>169</v>
      </c>
      <c r="G245" s="54">
        <v>10</v>
      </c>
      <c r="H245" s="30">
        <v>2011</v>
      </c>
      <c r="I245" s="30">
        <v>8</v>
      </c>
      <c r="J245" s="18">
        <v>1</v>
      </c>
    </row>
    <row r="246" spans="5:10" x14ac:dyDescent="0.25">
      <c r="E246" s="32" t="s">
        <v>214</v>
      </c>
      <c r="F246" s="49" t="s">
        <v>113</v>
      </c>
      <c r="G246" s="54">
        <v>11</v>
      </c>
      <c r="H246" s="30">
        <v>2011</v>
      </c>
      <c r="I246" s="30">
        <v>8</v>
      </c>
      <c r="J246" s="18">
        <v>1</v>
      </c>
    </row>
    <row r="247" spans="5:10" x14ac:dyDescent="0.25">
      <c r="E247" s="32" t="s">
        <v>142</v>
      </c>
      <c r="F247" s="49" t="s">
        <v>75</v>
      </c>
      <c r="G247" s="54">
        <v>12</v>
      </c>
      <c r="H247" s="30">
        <v>2011</v>
      </c>
      <c r="I247" s="30">
        <v>8</v>
      </c>
      <c r="J247" s="18">
        <v>1</v>
      </c>
    </row>
    <row r="248" spans="5:10" x14ac:dyDescent="0.25">
      <c r="E248" s="32" t="s">
        <v>117</v>
      </c>
      <c r="F248" s="49" t="s">
        <v>118</v>
      </c>
      <c r="G248" s="54">
        <v>13</v>
      </c>
      <c r="H248" s="30">
        <v>2011</v>
      </c>
      <c r="I248" s="30">
        <v>8</v>
      </c>
      <c r="J248" s="18">
        <v>1</v>
      </c>
    </row>
    <row r="249" spans="5:10" x14ac:dyDescent="0.25">
      <c r="E249" s="32" t="s">
        <v>222</v>
      </c>
      <c r="F249" s="49" t="s">
        <v>15</v>
      </c>
      <c r="G249" s="54">
        <v>14</v>
      </c>
      <c r="H249" s="30">
        <v>2011</v>
      </c>
      <c r="I249" s="30">
        <v>8</v>
      </c>
      <c r="J249" s="18">
        <v>1</v>
      </c>
    </row>
    <row r="250" spans="5:10" x14ac:dyDescent="0.25">
      <c r="E250" s="32" t="s">
        <v>188</v>
      </c>
      <c r="F250" s="49" t="s">
        <v>113</v>
      </c>
      <c r="G250" s="54">
        <v>15</v>
      </c>
      <c r="H250" s="30">
        <v>2011</v>
      </c>
      <c r="I250" s="30">
        <v>8</v>
      </c>
      <c r="J250" s="18">
        <v>1</v>
      </c>
    </row>
    <row r="251" spans="5:10" x14ac:dyDescent="0.25">
      <c r="E251" s="32" t="s">
        <v>225</v>
      </c>
      <c r="F251" s="49" t="s">
        <v>134</v>
      </c>
      <c r="G251" s="54">
        <v>16</v>
      </c>
      <c r="H251" s="30">
        <v>2011</v>
      </c>
      <c r="I251" s="30">
        <v>8</v>
      </c>
      <c r="J251" s="18">
        <v>1</v>
      </c>
    </row>
    <row r="252" spans="5:10" x14ac:dyDescent="0.25">
      <c r="E252" s="32" t="s">
        <v>211</v>
      </c>
      <c r="F252" s="49" t="s">
        <v>75</v>
      </c>
      <c r="G252" s="54">
        <v>17</v>
      </c>
      <c r="H252" s="30">
        <v>2011</v>
      </c>
      <c r="I252" s="30">
        <v>8</v>
      </c>
      <c r="J252" s="18">
        <v>1</v>
      </c>
    </row>
    <row r="253" spans="5:10" x14ac:dyDescent="0.25">
      <c r="E253" s="32" t="s">
        <v>219</v>
      </c>
      <c r="F253" s="49" t="s">
        <v>226</v>
      </c>
      <c r="G253" s="54">
        <v>18</v>
      </c>
      <c r="H253" s="30">
        <v>2011</v>
      </c>
      <c r="I253" s="30">
        <v>8</v>
      </c>
      <c r="J253" s="18">
        <v>1</v>
      </c>
    </row>
    <row r="254" spans="5:10" x14ac:dyDescent="0.25">
      <c r="E254" s="32" t="s">
        <v>95</v>
      </c>
      <c r="F254" s="49" t="s">
        <v>206</v>
      </c>
      <c r="G254" s="54">
        <v>19</v>
      </c>
      <c r="H254" s="30">
        <v>2011</v>
      </c>
      <c r="I254" s="30">
        <v>8</v>
      </c>
      <c r="J254" s="18">
        <v>1</v>
      </c>
    </row>
    <row r="255" spans="5:10" x14ac:dyDescent="0.25">
      <c r="E255" s="32" t="s">
        <v>166</v>
      </c>
      <c r="F255" s="49" t="s">
        <v>113</v>
      </c>
      <c r="G255" s="54">
        <v>20</v>
      </c>
      <c r="H255" s="30">
        <v>2011</v>
      </c>
      <c r="I255" s="30">
        <v>8</v>
      </c>
      <c r="J255" s="18">
        <v>1</v>
      </c>
    </row>
    <row r="256" spans="5:10" x14ac:dyDescent="0.25">
      <c r="E256" s="32" t="s">
        <v>202</v>
      </c>
      <c r="F256" s="49" t="s">
        <v>113</v>
      </c>
      <c r="G256" s="54">
        <v>21</v>
      </c>
      <c r="H256" s="30">
        <v>2011</v>
      </c>
      <c r="I256" s="30">
        <v>8</v>
      </c>
      <c r="J256" s="18">
        <v>1</v>
      </c>
    </row>
    <row r="257" spans="5:10" x14ac:dyDescent="0.25">
      <c r="E257" s="32" t="s">
        <v>41</v>
      </c>
      <c r="F257" s="49" t="s">
        <v>15</v>
      </c>
      <c r="G257" s="54">
        <v>22</v>
      </c>
      <c r="H257" s="30">
        <v>2011</v>
      </c>
      <c r="I257" s="30">
        <v>8</v>
      </c>
      <c r="J257" s="18">
        <v>1</v>
      </c>
    </row>
    <row r="258" spans="5:10" ht="15.75" thickBot="1" x14ac:dyDescent="0.3">
      <c r="E258" s="33" t="s">
        <v>215</v>
      </c>
      <c r="F258" s="50" t="s">
        <v>113</v>
      </c>
      <c r="G258" s="55">
        <v>23</v>
      </c>
      <c r="H258" s="34">
        <v>2011</v>
      </c>
      <c r="I258" s="34">
        <v>8</v>
      </c>
      <c r="J258" s="36">
        <v>1</v>
      </c>
    </row>
    <row r="259" spans="5:10" x14ac:dyDescent="0.25">
      <c r="E259" s="301" t="s">
        <v>120</v>
      </c>
      <c r="F259" s="40" t="s">
        <v>232</v>
      </c>
      <c r="G259" s="53">
        <v>1</v>
      </c>
      <c r="H259" s="41">
        <v>2012</v>
      </c>
      <c r="I259" s="41">
        <v>8</v>
      </c>
      <c r="J259" s="42">
        <v>16</v>
      </c>
    </row>
    <row r="260" spans="5:10" x14ac:dyDescent="0.25">
      <c r="E260" s="302" t="s">
        <v>183</v>
      </c>
      <c r="F260" s="43" t="s">
        <v>233</v>
      </c>
      <c r="G260" s="54">
        <v>2</v>
      </c>
      <c r="H260" s="30">
        <v>2012</v>
      </c>
      <c r="I260" s="30">
        <v>8</v>
      </c>
      <c r="J260" s="18">
        <v>8</v>
      </c>
    </row>
    <row r="261" spans="5:10" x14ac:dyDescent="0.25">
      <c r="E261" s="303" t="s">
        <v>142</v>
      </c>
      <c r="F261" s="43" t="s">
        <v>234</v>
      </c>
      <c r="G261" s="54">
        <v>3</v>
      </c>
      <c r="H261" s="30">
        <v>2012</v>
      </c>
      <c r="I261" s="30">
        <v>8</v>
      </c>
      <c r="J261" s="18">
        <v>4</v>
      </c>
    </row>
    <row r="262" spans="5:10" x14ac:dyDescent="0.25">
      <c r="E262" s="303" t="s">
        <v>109</v>
      </c>
      <c r="F262" s="43" t="s">
        <v>234</v>
      </c>
      <c r="G262" s="54">
        <v>4</v>
      </c>
      <c r="H262" s="30">
        <v>2012</v>
      </c>
      <c r="I262" s="30">
        <v>8</v>
      </c>
      <c r="J262" s="18">
        <v>4</v>
      </c>
    </row>
    <row r="263" spans="5:10" x14ac:dyDescent="0.25">
      <c r="E263" s="32" t="s">
        <v>227</v>
      </c>
      <c r="F263" s="43" t="s">
        <v>235</v>
      </c>
      <c r="G263" s="54">
        <v>5</v>
      </c>
      <c r="H263" s="30">
        <v>2012</v>
      </c>
      <c r="I263" s="30">
        <v>8</v>
      </c>
      <c r="J263" s="18">
        <v>2</v>
      </c>
    </row>
    <row r="264" spans="5:10" x14ac:dyDescent="0.25">
      <c r="E264" s="32" t="s">
        <v>117</v>
      </c>
      <c r="F264" s="43" t="s">
        <v>236</v>
      </c>
      <c r="G264" s="54">
        <v>6</v>
      </c>
      <c r="H264" s="30">
        <v>2012</v>
      </c>
      <c r="I264" s="30">
        <v>8</v>
      </c>
      <c r="J264" s="18">
        <v>2</v>
      </c>
    </row>
    <row r="265" spans="5:10" x14ac:dyDescent="0.25">
      <c r="E265" s="32" t="s">
        <v>193</v>
      </c>
      <c r="F265" s="43" t="s">
        <v>232</v>
      </c>
      <c r="G265" s="54">
        <v>7</v>
      </c>
      <c r="H265" s="30">
        <v>2012</v>
      </c>
      <c r="I265" s="30">
        <v>8</v>
      </c>
      <c r="J265" s="18">
        <v>2</v>
      </c>
    </row>
    <row r="266" spans="5:10" x14ac:dyDescent="0.25">
      <c r="E266" s="32" t="s">
        <v>215</v>
      </c>
      <c r="F266" s="43" t="s">
        <v>237</v>
      </c>
      <c r="G266" s="54">
        <v>8</v>
      </c>
      <c r="H266" s="30">
        <v>2012</v>
      </c>
      <c r="I266" s="30">
        <v>8</v>
      </c>
      <c r="J266" s="18">
        <v>2</v>
      </c>
    </row>
    <row r="267" spans="5:10" x14ac:dyDescent="0.25">
      <c r="E267" s="32" t="s">
        <v>133</v>
      </c>
      <c r="F267" s="43" t="s">
        <v>238</v>
      </c>
      <c r="G267" s="54">
        <v>9</v>
      </c>
      <c r="H267" s="30">
        <v>2012</v>
      </c>
      <c r="I267" s="30">
        <v>8</v>
      </c>
      <c r="J267" s="18">
        <v>1</v>
      </c>
    </row>
    <row r="268" spans="5:10" x14ac:dyDescent="0.25">
      <c r="E268" s="32" t="s">
        <v>222</v>
      </c>
      <c r="F268" s="43" t="s">
        <v>232</v>
      </c>
      <c r="G268" s="54">
        <v>10</v>
      </c>
      <c r="H268" s="30">
        <v>2012</v>
      </c>
      <c r="I268" s="30">
        <v>8</v>
      </c>
      <c r="J268" s="18">
        <v>1</v>
      </c>
    </row>
    <row r="269" spans="5:10" x14ac:dyDescent="0.25">
      <c r="E269" s="32" t="s">
        <v>239</v>
      </c>
      <c r="F269" s="43" t="s">
        <v>240</v>
      </c>
      <c r="G269" s="54">
        <v>11</v>
      </c>
      <c r="H269" s="30">
        <v>2012</v>
      </c>
      <c r="I269" s="30">
        <v>8</v>
      </c>
      <c r="J269" s="18">
        <v>1</v>
      </c>
    </row>
    <row r="270" spans="5:10" x14ac:dyDescent="0.25">
      <c r="E270" s="32" t="s">
        <v>213</v>
      </c>
      <c r="F270" s="43" t="s">
        <v>235</v>
      </c>
      <c r="G270" s="54">
        <v>12</v>
      </c>
      <c r="H270" s="30">
        <v>2012</v>
      </c>
      <c r="I270" s="30">
        <v>8</v>
      </c>
      <c r="J270" s="18">
        <v>1</v>
      </c>
    </row>
    <row r="271" spans="5:10" x14ac:dyDescent="0.25">
      <c r="E271" s="32" t="s">
        <v>187</v>
      </c>
      <c r="F271" s="43" t="s">
        <v>241</v>
      </c>
      <c r="G271" s="54">
        <v>13</v>
      </c>
      <c r="H271" s="30">
        <v>2012</v>
      </c>
      <c r="I271" s="30">
        <v>8</v>
      </c>
      <c r="J271" s="18">
        <v>1</v>
      </c>
    </row>
    <row r="272" spans="5:10" x14ac:dyDescent="0.25">
      <c r="E272" s="32" t="s">
        <v>219</v>
      </c>
      <c r="F272" s="43" t="s">
        <v>242</v>
      </c>
      <c r="G272" s="54">
        <v>14</v>
      </c>
      <c r="H272" s="30">
        <v>2012</v>
      </c>
      <c r="I272" s="30">
        <v>8</v>
      </c>
      <c r="J272" s="18">
        <v>1</v>
      </c>
    </row>
    <row r="273" spans="5:10" ht="15" customHeight="1" x14ac:dyDescent="0.25">
      <c r="E273" s="32" t="s">
        <v>188</v>
      </c>
      <c r="F273" s="43" t="s">
        <v>237</v>
      </c>
      <c r="G273" s="54">
        <v>15</v>
      </c>
      <c r="H273" s="30">
        <v>2012</v>
      </c>
      <c r="I273" s="30">
        <v>8</v>
      </c>
      <c r="J273" s="18">
        <v>1</v>
      </c>
    </row>
    <row r="274" spans="5:10" ht="15" customHeight="1" x14ac:dyDescent="0.25">
      <c r="E274" s="32" t="s">
        <v>95</v>
      </c>
      <c r="F274" s="43" t="s">
        <v>243</v>
      </c>
      <c r="G274" s="54">
        <v>16</v>
      </c>
      <c r="H274" s="30">
        <v>2012</v>
      </c>
      <c r="I274" s="30">
        <v>8</v>
      </c>
      <c r="J274" s="18">
        <v>1</v>
      </c>
    </row>
    <row r="275" spans="5:10" ht="15" customHeight="1" x14ac:dyDescent="0.25">
      <c r="E275" s="32" t="s">
        <v>195</v>
      </c>
      <c r="F275" s="43" t="s">
        <v>232</v>
      </c>
      <c r="G275" s="54">
        <v>17</v>
      </c>
      <c r="H275" s="30">
        <v>2012</v>
      </c>
      <c r="I275" s="30">
        <v>8</v>
      </c>
      <c r="J275" s="18">
        <v>1</v>
      </c>
    </row>
    <row r="276" spans="5:10" ht="15" customHeight="1" x14ac:dyDescent="0.25">
      <c r="E276" s="32" t="s">
        <v>217</v>
      </c>
      <c r="F276" s="43" t="s">
        <v>232</v>
      </c>
      <c r="G276" s="54">
        <v>18</v>
      </c>
      <c r="H276" s="30">
        <v>2012</v>
      </c>
      <c r="I276" s="30">
        <v>8</v>
      </c>
      <c r="J276" s="18">
        <v>1</v>
      </c>
    </row>
    <row r="277" spans="5:10" ht="15" customHeight="1" x14ac:dyDescent="0.25">
      <c r="E277" s="32" t="s">
        <v>166</v>
      </c>
      <c r="F277" s="43" t="s">
        <v>237</v>
      </c>
      <c r="G277" s="54">
        <v>19</v>
      </c>
      <c r="H277" s="30">
        <v>2012</v>
      </c>
      <c r="I277" s="30">
        <v>8</v>
      </c>
      <c r="J277" s="18">
        <v>1</v>
      </c>
    </row>
    <row r="278" spans="5:10" ht="15" customHeight="1" x14ac:dyDescent="0.25">
      <c r="E278" s="32" t="s">
        <v>204</v>
      </c>
      <c r="F278" s="43" t="s">
        <v>232</v>
      </c>
      <c r="G278" s="54">
        <v>20</v>
      </c>
      <c r="H278" s="30">
        <v>2012</v>
      </c>
      <c r="I278" s="30">
        <v>8</v>
      </c>
      <c r="J278" s="18">
        <v>1</v>
      </c>
    </row>
    <row r="279" spans="5:10" ht="15" customHeight="1" x14ac:dyDescent="0.25">
      <c r="E279" s="32" t="s">
        <v>41</v>
      </c>
      <c r="F279" s="43" t="s">
        <v>232</v>
      </c>
      <c r="G279" s="54">
        <v>21</v>
      </c>
      <c r="H279" s="30">
        <v>2012</v>
      </c>
      <c r="I279" s="30">
        <v>8</v>
      </c>
      <c r="J279" s="18">
        <v>1</v>
      </c>
    </row>
    <row r="280" spans="5:10" ht="15" customHeight="1" x14ac:dyDescent="0.25">
      <c r="E280" s="32" t="s">
        <v>200</v>
      </c>
      <c r="F280" s="43" t="s">
        <v>241</v>
      </c>
      <c r="G280" s="54">
        <v>22</v>
      </c>
      <c r="H280" s="30">
        <v>2012</v>
      </c>
      <c r="I280" s="30">
        <v>8</v>
      </c>
      <c r="J280" s="18">
        <v>1</v>
      </c>
    </row>
    <row r="281" spans="5:10" ht="15" customHeight="1" x14ac:dyDescent="0.25">
      <c r="E281" s="32" t="s">
        <v>244</v>
      </c>
      <c r="F281" s="43" t="s">
        <v>235</v>
      </c>
      <c r="G281" s="54">
        <v>23</v>
      </c>
      <c r="H281" s="30">
        <v>2012</v>
      </c>
      <c r="I281" s="30">
        <v>8</v>
      </c>
      <c r="J281" s="18">
        <v>1</v>
      </c>
    </row>
    <row r="282" spans="5:10" ht="15" customHeight="1" thickBot="1" x14ac:dyDescent="0.3">
      <c r="E282" s="33" t="s">
        <v>245</v>
      </c>
      <c r="F282" s="44" t="s">
        <v>235</v>
      </c>
      <c r="G282" s="55">
        <v>24</v>
      </c>
      <c r="H282" s="34">
        <v>2012</v>
      </c>
      <c r="I282" s="34">
        <v>8</v>
      </c>
      <c r="J282" s="36">
        <v>1</v>
      </c>
    </row>
    <row r="283" spans="5:10" ht="15" customHeight="1" x14ac:dyDescent="0.25">
      <c r="E283" s="301" t="s">
        <v>133</v>
      </c>
      <c r="F283" s="40" t="s">
        <v>238</v>
      </c>
      <c r="G283" s="53">
        <v>1</v>
      </c>
      <c r="H283" s="41">
        <v>2013</v>
      </c>
      <c r="I283" s="53">
        <v>8</v>
      </c>
      <c r="J283" s="42">
        <v>16</v>
      </c>
    </row>
    <row r="284" spans="5:10" ht="15" customHeight="1" x14ac:dyDescent="0.25">
      <c r="E284" s="302" t="s">
        <v>183</v>
      </c>
      <c r="F284" s="43" t="s">
        <v>257</v>
      </c>
      <c r="G284" s="54">
        <v>2</v>
      </c>
      <c r="H284" s="30">
        <v>2013</v>
      </c>
      <c r="I284" s="54">
        <v>8</v>
      </c>
      <c r="J284" s="18">
        <v>8</v>
      </c>
    </row>
    <row r="285" spans="5:10" ht="15" customHeight="1" x14ac:dyDescent="0.25">
      <c r="E285" s="303" t="s">
        <v>239</v>
      </c>
      <c r="F285" s="43" t="s">
        <v>232</v>
      </c>
      <c r="G285" s="54">
        <v>3</v>
      </c>
      <c r="H285" s="30">
        <v>2013</v>
      </c>
      <c r="I285" s="54">
        <v>8</v>
      </c>
      <c r="J285" s="18">
        <v>4</v>
      </c>
    </row>
    <row r="286" spans="5:10" ht="15" customHeight="1" x14ac:dyDescent="0.25">
      <c r="E286" s="303" t="s">
        <v>187</v>
      </c>
      <c r="F286" s="43" t="s">
        <v>241</v>
      </c>
      <c r="G286" s="54">
        <v>4</v>
      </c>
      <c r="H286" s="30">
        <v>2013</v>
      </c>
      <c r="I286" s="54">
        <v>8</v>
      </c>
      <c r="J286" s="18">
        <v>4</v>
      </c>
    </row>
    <row r="287" spans="5:10" ht="15" customHeight="1" x14ac:dyDescent="0.25">
      <c r="E287" s="32" t="s">
        <v>166</v>
      </c>
      <c r="F287" s="43" t="s">
        <v>232</v>
      </c>
      <c r="G287" s="54">
        <v>5</v>
      </c>
      <c r="H287" s="30">
        <v>2013</v>
      </c>
      <c r="I287" s="54">
        <v>8</v>
      </c>
      <c r="J287" s="18">
        <v>2</v>
      </c>
    </row>
    <row r="288" spans="5:10" ht="15" customHeight="1" x14ac:dyDescent="0.25">
      <c r="E288" s="32" t="s">
        <v>120</v>
      </c>
      <c r="F288" s="43" t="s">
        <v>232</v>
      </c>
      <c r="G288" s="54">
        <v>6</v>
      </c>
      <c r="H288" s="30">
        <v>2013</v>
      </c>
      <c r="I288" s="54">
        <v>8</v>
      </c>
      <c r="J288" s="18">
        <v>2</v>
      </c>
    </row>
    <row r="289" spans="5:10" ht="15" customHeight="1" x14ac:dyDescent="0.25">
      <c r="E289" s="32" t="s">
        <v>188</v>
      </c>
      <c r="F289" s="43" t="s">
        <v>237</v>
      </c>
      <c r="G289" s="54">
        <v>7</v>
      </c>
      <c r="H289" s="30">
        <v>2013</v>
      </c>
      <c r="I289" s="54">
        <v>8</v>
      </c>
      <c r="J289" s="18">
        <v>2</v>
      </c>
    </row>
    <row r="290" spans="5:10" ht="15" customHeight="1" x14ac:dyDescent="0.25">
      <c r="E290" s="32" t="s">
        <v>200</v>
      </c>
      <c r="F290" s="43" t="s">
        <v>241</v>
      </c>
      <c r="G290" s="54">
        <v>8</v>
      </c>
      <c r="H290" s="30">
        <v>2013</v>
      </c>
      <c r="I290" s="54">
        <v>8</v>
      </c>
      <c r="J290" s="18">
        <v>2</v>
      </c>
    </row>
    <row r="291" spans="5:10" ht="15" customHeight="1" x14ac:dyDescent="0.25">
      <c r="E291" s="32" t="s">
        <v>219</v>
      </c>
      <c r="F291" s="43" t="s">
        <v>243</v>
      </c>
      <c r="G291" s="54">
        <v>9</v>
      </c>
      <c r="H291" s="30">
        <v>2013</v>
      </c>
      <c r="I291" s="54">
        <v>8</v>
      </c>
      <c r="J291" s="18">
        <v>1</v>
      </c>
    </row>
    <row r="292" spans="5:10" ht="15" customHeight="1" x14ac:dyDescent="0.25">
      <c r="E292" s="32" t="s">
        <v>227</v>
      </c>
      <c r="F292" s="43" t="s">
        <v>235</v>
      </c>
      <c r="G292" s="54">
        <v>10</v>
      </c>
      <c r="H292" s="30">
        <v>2013</v>
      </c>
      <c r="I292" s="54">
        <v>8</v>
      </c>
      <c r="J292" s="18">
        <v>1</v>
      </c>
    </row>
    <row r="293" spans="5:10" ht="15" customHeight="1" x14ac:dyDescent="0.25">
      <c r="E293" s="32" t="s">
        <v>41</v>
      </c>
      <c r="F293" s="43" t="s">
        <v>232</v>
      </c>
      <c r="G293" s="54">
        <v>11</v>
      </c>
      <c r="H293" s="30">
        <v>2013</v>
      </c>
      <c r="I293" s="54">
        <v>8</v>
      </c>
      <c r="J293" s="18">
        <v>1</v>
      </c>
    </row>
    <row r="294" spans="5:10" ht="15" customHeight="1" x14ac:dyDescent="0.25">
      <c r="E294" s="32" t="s">
        <v>204</v>
      </c>
      <c r="F294" s="43" t="s">
        <v>232</v>
      </c>
      <c r="G294" s="54">
        <v>12</v>
      </c>
      <c r="H294" s="30">
        <v>2013</v>
      </c>
      <c r="I294" s="54">
        <v>8</v>
      </c>
      <c r="J294" s="18">
        <v>1</v>
      </c>
    </row>
    <row r="295" spans="5:10" ht="15" customHeight="1" x14ac:dyDescent="0.25">
      <c r="E295" s="32" t="s">
        <v>221</v>
      </c>
      <c r="F295" s="43" t="s">
        <v>234</v>
      </c>
      <c r="G295" s="54">
        <v>13</v>
      </c>
      <c r="H295" s="30">
        <v>2013</v>
      </c>
      <c r="I295" s="54">
        <v>8</v>
      </c>
      <c r="J295" s="18">
        <v>1</v>
      </c>
    </row>
    <row r="296" spans="5:10" ht="15" customHeight="1" x14ac:dyDescent="0.25">
      <c r="E296" s="32" t="s">
        <v>258</v>
      </c>
      <c r="F296" s="43" t="s">
        <v>238</v>
      </c>
      <c r="G296" s="54">
        <v>14</v>
      </c>
      <c r="H296" s="30">
        <v>2013</v>
      </c>
      <c r="I296" s="54">
        <v>8</v>
      </c>
      <c r="J296" s="18">
        <v>1</v>
      </c>
    </row>
    <row r="297" spans="5:10" ht="15" customHeight="1" x14ac:dyDescent="0.25">
      <c r="E297" s="32" t="s">
        <v>244</v>
      </c>
      <c r="F297" s="43" t="s">
        <v>235</v>
      </c>
      <c r="G297" s="54">
        <v>15</v>
      </c>
      <c r="H297" s="30">
        <v>2013</v>
      </c>
      <c r="I297" s="54">
        <v>8</v>
      </c>
      <c r="J297" s="18">
        <v>1</v>
      </c>
    </row>
    <row r="298" spans="5:10" ht="15" customHeight="1" x14ac:dyDescent="0.25">
      <c r="E298" s="32" t="s">
        <v>215</v>
      </c>
      <c r="F298" s="43" t="s">
        <v>237</v>
      </c>
      <c r="G298" s="54">
        <v>16</v>
      </c>
      <c r="H298" s="30">
        <v>2013</v>
      </c>
      <c r="I298" s="54">
        <v>8</v>
      </c>
      <c r="J298" s="18">
        <v>1</v>
      </c>
    </row>
    <row r="299" spans="5:10" ht="15" customHeight="1" x14ac:dyDescent="0.25">
      <c r="E299" s="32" t="s">
        <v>259</v>
      </c>
      <c r="F299" s="43" t="s">
        <v>232</v>
      </c>
      <c r="G299" s="54">
        <v>17</v>
      </c>
      <c r="H299" s="30">
        <v>2013</v>
      </c>
      <c r="I299" s="54">
        <v>8</v>
      </c>
      <c r="J299" s="18">
        <v>1</v>
      </c>
    </row>
    <row r="300" spans="5:10" ht="15" customHeight="1" x14ac:dyDescent="0.25">
      <c r="E300" s="32" t="s">
        <v>225</v>
      </c>
      <c r="F300" s="43" t="s">
        <v>238</v>
      </c>
      <c r="G300" s="54">
        <v>18</v>
      </c>
      <c r="H300" s="30">
        <v>2013</v>
      </c>
      <c r="I300" s="54">
        <v>8</v>
      </c>
      <c r="J300" s="18">
        <v>1</v>
      </c>
    </row>
    <row r="301" spans="5:10" ht="15" customHeight="1" x14ac:dyDescent="0.25">
      <c r="E301" s="32" t="s">
        <v>194</v>
      </c>
      <c r="F301" s="43" t="s">
        <v>241</v>
      </c>
      <c r="G301" s="54">
        <v>19</v>
      </c>
      <c r="H301" s="30">
        <v>2013</v>
      </c>
      <c r="I301" s="54">
        <v>8</v>
      </c>
      <c r="J301" s="18">
        <v>1</v>
      </c>
    </row>
    <row r="302" spans="5:10" ht="15" customHeight="1" x14ac:dyDescent="0.25">
      <c r="E302" s="32" t="s">
        <v>260</v>
      </c>
      <c r="F302" s="43" t="s">
        <v>235</v>
      </c>
      <c r="G302" s="54">
        <v>20</v>
      </c>
      <c r="H302" s="30">
        <v>2013</v>
      </c>
      <c r="I302" s="54">
        <v>8</v>
      </c>
      <c r="J302" s="18">
        <v>1</v>
      </c>
    </row>
    <row r="303" spans="5:10" ht="15" customHeight="1" x14ac:dyDescent="0.25">
      <c r="E303" s="32" t="s">
        <v>109</v>
      </c>
      <c r="F303" s="43" t="s">
        <v>234</v>
      </c>
      <c r="G303" s="54">
        <v>21</v>
      </c>
      <c r="H303" s="30">
        <v>2013</v>
      </c>
      <c r="I303" s="54">
        <v>8</v>
      </c>
      <c r="J303" s="18">
        <v>1</v>
      </c>
    </row>
    <row r="304" spans="5:10" x14ac:dyDescent="0.25">
      <c r="E304" s="32" t="s">
        <v>117</v>
      </c>
      <c r="F304" s="43" t="s">
        <v>236</v>
      </c>
      <c r="G304" s="54">
        <v>22</v>
      </c>
      <c r="H304" s="30">
        <v>2013</v>
      </c>
      <c r="I304" s="54">
        <v>8</v>
      </c>
      <c r="J304" s="18">
        <v>1</v>
      </c>
    </row>
    <row r="305" spans="5:10" ht="15.75" thickBot="1" x14ac:dyDescent="0.3">
      <c r="E305" s="33" t="s">
        <v>253</v>
      </c>
      <c r="F305" s="44" t="s">
        <v>236</v>
      </c>
      <c r="G305" s="55">
        <v>23</v>
      </c>
      <c r="H305" s="34">
        <v>2013</v>
      </c>
      <c r="I305" s="55">
        <v>8</v>
      </c>
      <c r="J305" s="36">
        <v>1</v>
      </c>
    </row>
    <row r="306" spans="5:10" x14ac:dyDescent="0.25">
      <c r="E306" s="301" t="s">
        <v>120</v>
      </c>
      <c r="F306" s="38" t="s">
        <v>270</v>
      </c>
      <c r="G306" s="53">
        <v>1</v>
      </c>
      <c r="H306" s="41">
        <v>2014</v>
      </c>
      <c r="I306" s="41">
        <v>8</v>
      </c>
      <c r="J306" s="42">
        <v>16</v>
      </c>
    </row>
    <row r="307" spans="5:10" x14ac:dyDescent="0.25">
      <c r="E307" s="302" t="s">
        <v>177</v>
      </c>
      <c r="F307" s="31" t="s">
        <v>271</v>
      </c>
      <c r="G307" s="54">
        <v>2</v>
      </c>
      <c r="H307" s="30">
        <v>2014</v>
      </c>
      <c r="I307" s="30">
        <v>8</v>
      </c>
      <c r="J307" s="18">
        <v>8</v>
      </c>
    </row>
    <row r="308" spans="5:10" x14ac:dyDescent="0.25">
      <c r="E308" s="303" t="s">
        <v>183</v>
      </c>
      <c r="F308" s="31" t="s">
        <v>272</v>
      </c>
      <c r="G308" s="54">
        <v>3</v>
      </c>
      <c r="H308" s="30">
        <v>2014</v>
      </c>
      <c r="I308" s="30">
        <v>8</v>
      </c>
      <c r="J308" s="18">
        <v>4</v>
      </c>
    </row>
    <row r="309" spans="5:10" x14ac:dyDescent="0.25">
      <c r="E309" s="303" t="s">
        <v>147</v>
      </c>
      <c r="F309" s="31" t="s">
        <v>271</v>
      </c>
      <c r="G309" s="54">
        <v>4</v>
      </c>
      <c r="H309" s="30">
        <v>2014</v>
      </c>
      <c r="I309" s="30">
        <v>8</v>
      </c>
      <c r="J309" s="18">
        <v>4</v>
      </c>
    </row>
    <row r="310" spans="5:10" x14ac:dyDescent="0.25">
      <c r="E310" s="32" t="s">
        <v>133</v>
      </c>
      <c r="F310" s="31" t="s">
        <v>270</v>
      </c>
      <c r="G310" s="54">
        <v>5</v>
      </c>
      <c r="H310" s="30">
        <v>2014</v>
      </c>
      <c r="I310" s="30">
        <v>8</v>
      </c>
      <c r="J310" s="18">
        <v>2</v>
      </c>
    </row>
    <row r="311" spans="5:10" x14ac:dyDescent="0.25">
      <c r="E311" s="32" t="s">
        <v>142</v>
      </c>
      <c r="F311" s="31" t="s">
        <v>76</v>
      </c>
      <c r="G311" s="54">
        <v>6</v>
      </c>
      <c r="H311" s="30">
        <v>2014</v>
      </c>
      <c r="I311" s="30">
        <v>8</v>
      </c>
      <c r="J311" s="18">
        <v>2</v>
      </c>
    </row>
    <row r="312" spans="5:10" x14ac:dyDescent="0.25">
      <c r="E312" s="32" t="s">
        <v>263</v>
      </c>
      <c r="F312" s="31" t="s">
        <v>132</v>
      </c>
      <c r="G312" s="54">
        <v>7</v>
      </c>
      <c r="H312" s="30">
        <v>2014</v>
      </c>
      <c r="I312" s="30">
        <v>8</v>
      </c>
      <c r="J312" s="18">
        <v>2</v>
      </c>
    </row>
    <row r="313" spans="5:10" x14ac:dyDescent="0.25">
      <c r="E313" s="32" t="s">
        <v>222</v>
      </c>
      <c r="F313" s="31" t="s">
        <v>76</v>
      </c>
      <c r="G313" s="54">
        <v>8</v>
      </c>
      <c r="H313" s="30">
        <v>2014</v>
      </c>
      <c r="I313" s="30">
        <v>8</v>
      </c>
      <c r="J313" s="18">
        <v>2</v>
      </c>
    </row>
    <row r="314" spans="5:10" x14ac:dyDescent="0.25">
      <c r="E314" s="32" t="s">
        <v>153</v>
      </c>
      <c r="F314" s="31" t="s">
        <v>271</v>
      </c>
      <c r="G314" s="54">
        <v>9</v>
      </c>
      <c r="H314" s="30">
        <v>2014</v>
      </c>
      <c r="I314" s="30">
        <v>8</v>
      </c>
      <c r="J314" s="18">
        <v>1</v>
      </c>
    </row>
    <row r="315" spans="5:10" x14ac:dyDescent="0.25">
      <c r="E315" s="32" t="s">
        <v>213</v>
      </c>
      <c r="F315" s="31" t="s">
        <v>273</v>
      </c>
      <c r="G315" s="54">
        <v>10</v>
      </c>
      <c r="H315" s="30">
        <v>2014</v>
      </c>
      <c r="I315" s="30">
        <v>8</v>
      </c>
      <c r="J315" s="18">
        <v>1</v>
      </c>
    </row>
    <row r="316" spans="5:10" x14ac:dyDescent="0.25">
      <c r="E316" s="32" t="s">
        <v>176</v>
      </c>
      <c r="F316" s="31" t="s">
        <v>76</v>
      </c>
      <c r="G316" s="54">
        <v>11</v>
      </c>
      <c r="H316" s="30">
        <v>2014</v>
      </c>
      <c r="I316" s="30">
        <v>8</v>
      </c>
      <c r="J316" s="18">
        <v>1</v>
      </c>
    </row>
    <row r="317" spans="5:10" x14ac:dyDescent="0.25">
      <c r="E317" s="32" t="s">
        <v>225</v>
      </c>
      <c r="F317" s="31" t="s">
        <v>274</v>
      </c>
      <c r="G317" s="54">
        <v>12</v>
      </c>
      <c r="H317" s="30">
        <v>2014</v>
      </c>
      <c r="I317" s="30">
        <v>8</v>
      </c>
      <c r="J317" s="18">
        <v>1</v>
      </c>
    </row>
    <row r="318" spans="5:10" x14ac:dyDescent="0.25">
      <c r="E318" s="32" t="s">
        <v>275</v>
      </c>
      <c r="F318" s="31" t="s">
        <v>270</v>
      </c>
      <c r="G318" s="54">
        <v>13</v>
      </c>
      <c r="H318" s="30">
        <v>2014</v>
      </c>
      <c r="I318" s="30">
        <v>8</v>
      </c>
      <c r="J318" s="18">
        <v>1</v>
      </c>
    </row>
    <row r="319" spans="5:10" x14ac:dyDescent="0.25">
      <c r="E319" s="32" t="s">
        <v>221</v>
      </c>
      <c r="F319" s="31" t="s">
        <v>276</v>
      </c>
      <c r="G319" s="54">
        <v>14</v>
      </c>
      <c r="H319" s="30">
        <v>2014</v>
      </c>
      <c r="I319" s="30">
        <v>8</v>
      </c>
      <c r="J319" s="18">
        <v>1</v>
      </c>
    </row>
    <row r="320" spans="5:10" x14ac:dyDescent="0.25">
      <c r="E320" s="32" t="s">
        <v>277</v>
      </c>
      <c r="F320" s="31" t="s">
        <v>273</v>
      </c>
      <c r="G320" s="54">
        <v>15</v>
      </c>
      <c r="H320" s="30">
        <v>2014</v>
      </c>
      <c r="I320" s="30">
        <v>8</v>
      </c>
      <c r="J320" s="18">
        <v>1</v>
      </c>
    </row>
    <row r="321" spans="5:10" x14ac:dyDescent="0.25">
      <c r="E321" s="32" t="s">
        <v>278</v>
      </c>
      <c r="F321" s="31" t="s">
        <v>132</v>
      </c>
      <c r="G321" s="54">
        <v>16</v>
      </c>
      <c r="H321" s="30">
        <v>2014</v>
      </c>
      <c r="I321" s="30">
        <v>8</v>
      </c>
      <c r="J321" s="18">
        <v>1</v>
      </c>
    </row>
    <row r="322" spans="5:10" x14ac:dyDescent="0.25">
      <c r="E322" s="32" t="s">
        <v>244</v>
      </c>
      <c r="F322" s="31" t="s">
        <v>273</v>
      </c>
      <c r="G322" s="54">
        <v>17</v>
      </c>
      <c r="H322" s="30">
        <v>2014</v>
      </c>
      <c r="I322" s="30">
        <v>8</v>
      </c>
      <c r="J322" s="18">
        <v>1</v>
      </c>
    </row>
    <row r="323" spans="5:10" x14ac:dyDescent="0.25">
      <c r="E323" s="32" t="s">
        <v>279</v>
      </c>
      <c r="F323" s="31" t="s">
        <v>280</v>
      </c>
      <c r="G323" s="54">
        <v>18</v>
      </c>
      <c r="H323" s="30">
        <v>2014</v>
      </c>
      <c r="I323" s="30">
        <v>8</v>
      </c>
      <c r="J323" s="18">
        <v>1</v>
      </c>
    </row>
    <row r="324" spans="5:10" x14ac:dyDescent="0.25">
      <c r="E324" s="32" t="s">
        <v>281</v>
      </c>
      <c r="F324" s="31" t="s">
        <v>270</v>
      </c>
      <c r="G324" s="54">
        <v>19</v>
      </c>
      <c r="H324" s="30">
        <v>2014</v>
      </c>
      <c r="I324" s="30">
        <v>8</v>
      </c>
      <c r="J324" s="18">
        <v>1</v>
      </c>
    </row>
    <row r="325" spans="5:10" x14ac:dyDescent="0.25">
      <c r="E325" s="32" t="s">
        <v>282</v>
      </c>
      <c r="F325" s="31" t="s">
        <v>76</v>
      </c>
      <c r="G325" s="54">
        <v>20</v>
      </c>
      <c r="H325" s="30">
        <v>2014</v>
      </c>
      <c r="I325" s="30">
        <v>8</v>
      </c>
      <c r="J325" s="18">
        <v>1</v>
      </c>
    </row>
    <row r="326" spans="5:10" x14ac:dyDescent="0.25">
      <c r="E326" s="32" t="s">
        <v>283</v>
      </c>
      <c r="F326" s="31" t="s">
        <v>270</v>
      </c>
      <c r="G326" s="54">
        <v>21</v>
      </c>
      <c r="H326" s="30">
        <v>2014</v>
      </c>
      <c r="I326" s="30">
        <v>8</v>
      </c>
      <c r="J326" s="18">
        <v>1</v>
      </c>
    </row>
    <row r="327" spans="5:10" x14ac:dyDescent="0.25">
      <c r="E327" s="32" t="s">
        <v>284</v>
      </c>
      <c r="F327" s="31" t="s">
        <v>276</v>
      </c>
      <c r="G327" s="54">
        <v>22</v>
      </c>
      <c r="H327" s="30">
        <v>2014</v>
      </c>
      <c r="I327" s="30">
        <v>8</v>
      </c>
      <c r="J327" s="18">
        <v>1</v>
      </c>
    </row>
    <row r="328" spans="5:10" ht="15.75" thickBot="1" x14ac:dyDescent="0.3">
      <c r="E328" s="33" t="s">
        <v>285</v>
      </c>
      <c r="F328" s="35" t="s">
        <v>270</v>
      </c>
      <c r="G328" s="55">
        <v>23</v>
      </c>
      <c r="H328" s="34">
        <v>2014</v>
      </c>
      <c r="I328" s="34">
        <v>8</v>
      </c>
      <c r="J328" s="36">
        <v>1</v>
      </c>
    </row>
    <row r="329" spans="5:10" x14ac:dyDescent="0.25">
      <c r="E329" s="301" t="s">
        <v>120</v>
      </c>
      <c r="F329" s="38" t="s">
        <v>270</v>
      </c>
      <c r="G329" s="53">
        <v>1</v>
      </c>
      <c r="H329" s="41">
        <v>2015</v>
      </c>
      <c r="I329" s="41">
        <v>8</v>
      </c>
      <c r="J329" s="42">
        <v>16</v>
      </c>
    </row>
    <row r="330" spans="5:10" x14ac:dyDescent="0.25">
      <c r="E330" s="302" t="s">
        <v>183</v>
      </c>
      <c r="F330" s="31" t="s">
        <v>272</v>
      </c>
      <c r="G330" s="54">
        <v>2</v>
      </c>
      <c r="H330" s="30">
        <v>2015</v>
      </c>
      <c r="I330" s="30">
        <v>8</v>
      </c>
      <c r="J330" s="18">
        <v>8</v>
      </c>
    </row>
    <row r="331" spans="5:10" x14ac:dyDescent="0.25">
      <c r="E331" s="303" t="s">
        <v>129</v>
      </c>
      <c r="F331" s="31" t="s">
        <v>297</v>
      </c>
      <c r="G331" s="54">
        <v>3</v>
      </c>
      <c r="H331" s="30">
        <v>2015</v>
      </c>
      <c r="I331" s="30">
        <v>8</v>
      </c>
      <c r="J331" s="18">
        <v>4</v>
      </c>
    </row>
    <row r="332" spans="5:10" x14ac:dyDescent="0.25">
      <c r="E332" s="303" t="s">
        <v>215</v>
      </c>
      <c r="F332" s="31" t="s">
        <v>276</v>
      </c>
      <c r="G332" s="54">
        <v>4</v>
      </c>
      <c r="H332" s="30">
        <v>2015</v>
      </c>
      <c r="I332" s="30">
        <v>8</v>
      </c>
      <c r="J332" s="18">
        <v>4</v>
      </c>
    </row>
    <row r="333" spans="5:10" x14ac:dyDescent="0.25">
      <c r="E333" s="32" t="s">
        <v>200</v>
      </c>
      <c r="F333" s="31" t="s">
        <v>287</v>
      </c>
      <c r="G333" s="54">
        <v>5</v>
      </c>
      <c r="H333" s="30">
        <v>2015</v>
      </c>
      <c r="I333" s="30">
        <v>8</v>
      </c>
      <c r="J333" s="18">
        <v>2</v>
      </c>
    </row>
    <row r="334" spans="5:10" x14ac:dyDescent="0.25">
      <c r="E334" s="32" t="s">
        <v>222</v>
      </c>
      <c r="F334" s="31" t="s">
        <v>76</v>
      </c>
      <c r="G334" s="54">
        <v>6</v>
      </c>
      <c r="H334" s="30">
        <v>2015</v>
      </c>
      <c r="I334" s="30">
        <v>8</v>
      </c>
      <c r="J334" s="18">
        <v>2</v>
      </c>
    </row>
    <row r="335" spans="5:10" x14ac:dyDescent="0.25">
      <c r="E335" s="32" t="s">
        <v>204</v>
      </c>
      <c r="F335" s="31" t="s">
        <v>76</v>
      </c>
      <c r="G335" s="54">
        <v>7</v>
      </c>
      <c r="H335" s="30">
        <v>2015</v>
      </c>
      <c r="I335" s="30">
        <v>8</v>
      </c>
      <c r="J335" s="18">
        <v>2</v>
      </c>
    </row>
    <row r="336" spans="5:10" x14ac:dyDescent="0.25">
      <c r="E336" s="32" t="s">
        <v>244</v>
      </c>
      <c r="F336" s="31" t="s">
        <v>273</v>
      </c>
      <c r="G336" s="54">
        <v>8</v>
      </c>
      <c r="H336" s="30">
        <v>2015</v>
      </c>
      <c r="I336" s="30">
        <v>8</v>
      </c>
      <c r="J336" s="18">
        <v>2</v>
      </c>
    </row>
    <row r="337" spans="5:10" x14ac:dyDescent="0.25">
      <c r="E337" s="32" t="s">
        <v>263</v>
      </c>
      <c r="F337" s="31" t="s">
        <v>132</v>
      </c>
      <c r="G337" s="54">
        <v>9</v>
      </c>
      <c r="H337" s="30">
        <v>2015</v>
      </c>
      <c r="I337" s="30">
        <v>8</v>
      </c>
      <c r="J337" s="18">
        <v>1</v>
      </c>
    </row>
    <row r="338" spans="5:10" x14ac:dyDescent="0.25">
      <c r="E338" s="32" t="s">
        <v>298</v>
      </c>
      <c r="F338" s="31" t="s">
        <v>270</v>
      </c>
      <c r="G338" s="54">
        <v>10</v>
      </c>
      <c r="H338" s="30">
        <v>2015</v>
      </c>
      <c r="I338" s="30">
        <v>8</v>
      </c>
      <c r="J338" s="18">
        <v>1</v>
      </c>
    </row>
    <row r="339" spans="5:10" x14ac:dyDescent="0.25">
      <c r="E339" s="32" t="s">
        <v>186</v>
      </c>
      <c r="F339" s="31" t="s">
        <v>299</v>
      </c>
      <c r="G339" s="54">
        <v>11</v>
      </c>
      <c r="H339" s="30">
        <v>2015</v>
      </c>
      <c r="I339" s="30">
        <v>8</v>
      </c>
      <c r="J339" s="18">
        <v>1</v>
      </c>
    </row>
    <row r="340" spans="5:10" x14ac:dyDescent="0.25">
      <c r="E340" s="32" t="s">
        <v>187</v>
      </c>
      <c r="F340" s="31" t="s">
        <v>287</v>
      </c>
      <c r="G340" s="54">
        <v>12</v>
      </c>
      <c r="H340" s="30">
        <v>2015</v>
      </c>
      <c r="I340" s="30">
        <v>8</v>
      </c>
      <c r="J340" s="18">
        <v>1</v>
      </c>
    </row>
    <row r="341" spans="5:10" x14ac:dyDescent="0.25">
      <c r="E341" s="32" t="s">
        <v>300</v>
      </c>
      <c r="F341" s="31" t="s">
        <v>76</v>
      </c>
      <c r="G341" s="54">
        <v>13</v>
      </c>
      <c r="H341" s="30">
        <v>2015</v>
      </c>
      <c r="I341" s="30">
        <v>8</v>
      </c>
      <c r="J341" s="18">
        <v>1</v>
      </c>
    </row>
    <row r="342" spans="5:10" x14ac:dyDescent="0.25">
      <c r="E342" s="32" t="s">
        <v>252</v>
      </c>
      <c r="F342" s="31" t="s">
        <v>297</v>
      </c>
      <c r="G342" s="54">
        <v>14</v>
      </c>
      <c r="H342" s="30">
        <v>2015</v>
      </c>
      <c r="I342" s="30">
        <v>8</v>
      </c>
      <c r="J342" s="18">
        <v>1</v>
      </c>
    </row>
    <row r="343" spans="5:10" x14ac:dyDescent="0.25">
      <c r="E343" s="32" t="s">
        <v>188</v>
      </c>
      <c r="F343" s="31" t="s">
        <v>276</v>
      </c>
      <c r="G343" s="54">
        <v>15</v>
      </c>
      <c r="H343" s="30">
        <v>2015</v>
      </c>
      <c r="I343" s="30">
        <v>8</v>
      </c>
      <c r="J343" s="18">
        <v>1</v>
      </c>
    </row>
    <row r="344" spans="5:10" x14ac:dyDescent="0.25">
      <c r="E344" s="32" t="s">
        <v>301</v>
      </c>
      <c r="F344" s="31" t="s">
        <v>297</v>
      </c>
      <c r="G344" s="54">
        <v>16</v>
      </c>
      <c r="H344" s="30">
        <v>2015</v>
      </c>
      <c r="I344" s="30">
        <v>8</v>
      </c>
      <c r="J344" s="18">
        <v>1</v>
      </c>
    </row>
    <row r="345" spans="5:10" x14ac:dyDescent="0.25">
      <c r="E345" s="32" t="s">
        <v>133</v>
      </c>
      <c r="F345" s="31" t="s">
        <v>270</v>
      </c>
      <c r="G345" s="54">
        <v>17</v>
      </c>
      <c r="H345" s="30">
        <v>2015</v>
      </c>
      <c r="I345" s="30">
        <v>8</v>
      </c>
      <c r="J345" s="18">
        <v>1</v>
      </c>
    </row>
    <row r="346" spans="5:10" x14ac:dyDescent="0.25">
      <c r="E346" s="32" t="s">
        <v>302</v>
      </c>
      <c r="F346" s="31" t="s">
        <v>273</v>
      </c>
      <c r="G346" s="54">
        <v>18</v>
      </c>
      <c r="H346" s="30">
        <v>2015</v>
      </c>
      <c r="I346" s="30">
        <v>8</v>
      </c>
      <c r="J346" s="18">
        <v>1</v>
      </c>
    </row>
    <row r="347" spans="5:10" x14ac:dyDescent="0.25">
      <c r="E347" s="32" t="s">
        <v>303</v>
      </c>
      <c r="F347" s="31" t="s">
        <v>297</v>
      </c>
      <c r="G347" s="54">
        <v>19</v>
      </c>
      <c r="H347" s="30">
        <v>2015</v>
      </c>
      <c r="I347" s="30">
        <v>8</v>
      </c>
      <c r="J347" s="18">
        <v>1</v>
      </c>
    </row>
    <row r="348" spans="5:10" x14ac:dyDescent="0.25">
      <c r="E348" s="32" t="s">
        <v>284</v>
      </c>
      <c r="F348" s="31" t="s">
        <v>276</v>
      </c>
      <c r="G348" s="54">
        <v>20</v>
      </c>
      <c r="H348" s="30">
        <v>2015</v>
      </c>
      <c r="I348" s="30">
        <v>8</v>
      </c>
      <c r="J348" s="18">
        <v>1</v>
      </c>
    </row>
    <row r="349" spans="5:10" x14ac:dyDescent="0.25">
      <c r="E349" s="32" t="s">
        <v>304</v>
      </c>
      <c r="F349" s="31" t="s">
        <v>270</v>
      </c>
      <c r="G349" s="54">
        <v>21</v>
      </c>
      <c r="H349" s="30">
        <v>2015</v>
      </c>
      <c r="I349" s="30">
        <v>8</v>
      </c>
      <c r="J349" s="18">
        <v>1</v>
      </c>
    </row>
    <row r="350" spans="5:10" x14ac:dyDescent="0.25">
      <c r="E350" s="32" t="s">
        <v>305</v>
      </c>
      <c r="F350" s="31" t="s">
        <v>132</v>
      </c>
      <c r="G350" s="54">
        <v>22</v>
      </c>
      <c r="H350" s="30">
        <v>2015</v>
      </c>
      <c r="I350" s="30">
        <v>8</v>
      </c>
      <c r="J350" s="18">
        <v>1</v>
      </c>
    </row>
    <row r="351" spans="5:10" x14ac:dyDescent="0.25">
      <c r="E351" s="32" t="s">
        <v>306</v>
      </c>
      <c r="F351" s="31" t="s">
        <v>270</v>
      </c>
      <c r="G351" s="54">
        <v>23</v>
      </c>
      <c r="H351" s="30">
        <v>2015</v>
      </c>
      <c r="I351" s="30">
        <v>8</v>
      </c>
      <c r="J351" s="18">
        <v>1</v>
      </c>
    </row>
    <row r="352" spans="5:10" x14ac:dyDescent="0.25">
      <c r="E352" s="32" t="s">
        <v>277</v>
      </c>
      <c r="F352" s="31" t="s">
        <v>273</v>
      </c>
      <c r="G352" s="54">
        <v>24</v>
      </c>
      <c r="H352" s="30">
        <v>2015</v>
      </c>
      <c r="I352" s="30">
        <v>8</v>
      </c>
      <c r="J352" s="18">
        <v>1</v>
      </c>
    </row>
    <row r="353" spans="5:10" x14ac:dyDescent="0.25">
      <c r="E353" s="32" t="s">
        <v>221</v>
      </c>
      <c r="F353" s="31" t="s">
        <v>276</v>
      </c>
      <c r="G353" s="54">
        <v>25</v>
      </c>
      <c r="H353" s="30">
        <v>2015</v>
      </c>
      <c r="I353" s="30">
        <v>8</v>
      </c>
      <c r="J353" s="18">
        <v>1</v>
      </c>
    </row>
    <row r="354" spans="5:10" x14ac:dyDescent="0.25">
      <c r="E354" s="32" t="s">
        <v>225</v>
      </c>
      <c r="F354" s="31" t="s">
        <v>274</v>
      </c>
      <c r="G354" s="54">
        <v>26</v>
      </c>
      <c r="H354" s="30">
        <v>2015</v>
      </c>
      <c r="I354" s="30">
        <v>8</v>
      </c>
      <c r="J354" s="18">
        <v>1</v>
      </c>
    </row>
    <row r="355" spans="5:10" x14ac:dyDescent="0.25">
      <c r="E355" s="32" t="s">
        <v>307</v>
      </c>
      <c r="F355" s="31" t="s">
        <v>276</v>
      </c>
      <c r="G355" s="54">
        <v>27</v>
      </c>
      <c r="H355" s="30">
        <v>2015</v>
      </c>
      <c r="I355" s="30">
        <v>8</v>
      </c>
      <c r="J355" s="18">
        <v>1</v>
      </c>
    </row>
    <row r="356" spans="5:10" x14ac:dyDescent="0.25">
      <c r="E356" s="32" t="s">
        <v>279</v>
      </c>
      <c r="F356" s="31" t="s">
        <v>280</v>
      </c>
      <c r="G356" s="54">
        <v>28</v>
      </c>
      <c r="H356" s="30">
        <v>2015</v>
      </c>
      <c r="I356" s="30">
        <v>8</v>
      </c>
      <c r="J356" s="18">
        <v>1</v>
      </c>
    </row>
    <row r="357" spans="5:10" x14ac:dyDescent="0.25">
      <c r="E357" s="32" t="s">
        <v>308</v>
      </c>
      <c r="F357" s="31" t="s">
        <v>270</v>
      </c>
      <c r="G357" s="54">
        <v>29</v>
      </c>
      <c r="H357" s="30">
        <v>2015</v>
      </c>
      <c r="I357" s="30">
        <v>8</v>
      </c>
      <c r="J357" s="18">
        <v>1</v>
      </c>
    </row>
    <row r="358" spans="5:10" ht="15.75" thickBot="1" x14ac:dyDescent="0.3">
      <c r="E358" s="33" t="s">
        <v>309</v>
      </c>
      <c r="F358" s="35" t="s">
        <v>276</v>
      </c>
      <c r="G358" s="55">
        <v>30</v>
      </c>
      <c r="H358" s="34">
        <v>2015</v>
      </c>
      <c r="I358" s="34">
        <v>8</v>
      </c>
      <c r="J358" s="36">
        <v>1</v>
      </c>
    </row>
    <row r="359" spans="5:10" x14ac:dyDescent="0.25">
      <c r="E359" s="301" t="s">
        <v>142</v>
      </c>
      <c r="F359" s="38" t="s">
        <v>76</v>
      </c>
      <c r="G359" s="53">
        <v>1</v>
      </c>
      <c r="H359" s="41">
        <v>2016</v>
      </c>
      <c r="I359" s="41">
        <v>8</v>
      </c>
      <c r="J359" s="42">
        <v>16</v>
      </c>
    </row>
    <row r="360" spans="5:10" x14ac:dyDescent="0.25">
      <c r="E360" s="302" t="s">
        <v>204</v>
      </c>
      <c r="F360" s="31" t="s">
        <v>76</v>
      </c>
      <c r="G360" s="54">
        <v>2</v>
      </c>
      <c r="H360" s="30">
        <v>2016</v>
      </c>
      <c r="I360" s="30">
        <v>8</v>
      </c>
      <c r="J360" s="18">
        <v>8</v>
      </c>
    </row>
    <row r="361" spans="5:10" x14ac:dyDescent="0.25">
      <c r="E361" s="303" t="s">
        <v>183</v>
      </c>
      <c r="F361" s="31" t="s">
        <v>272</v>
      </c>
      <c r="G361" s="54">
        <v>3</v>
      </c>
      <c r="H361" s="30">
        <v>2016</v>
      </c>
      <c r="I361" s="30">
        <v>8</v>
      </c>
      <c r="J361" s="18">
        <v>4</v>
      </c>
    </row>
    <row r="362" spans="5:10" x14ac:dyDescent="0.25">
      <c r="E362" s="303" t="s">
        <v>187</v>
      </c>
      <c r="F362" s="31" t="s">
        <v>287</v>
      </c>
      <c r="G362" s="54">
        <v>4</v>
      </c>
      <c r="H362" s="30">
        <v>2016</v>
      </c>
      <c r="I362" s="30">
        <v>8</v>
      </c>
      <c r="J362" s="18">
        <v>4</v>
      </c>
    </row>
    <row r="363" spans="5:10" x14ac:dyDescent="0.25">
      <c r="E363" s="32" t="s">
        <v>200</v>
      </c>
      <c r="F363" s="31" t="s">
        <v>287</v>
      </c>
      <c r="G363" s="54">
        <v>5</v>
      </c>
      <c r="H363" s="30">
        <v>2016</v>
      </c>
      <c r="I363" s="30">
        <v>8</v>
      </c>
      <c r="J363" s="18">
        <v>2</v>
      </c>
    </row>
    <row r="364" spans="5:10" x14ac:dyDescent="0.25">
      <c r="E364" s="32" t="s">
        <v>133</v>
      </c>
      <c r="F364" s="31" t="s">
        <v>270</v>
      </c>
      <c r="G364" s="54">
        <v>6</v>
      </c>
      <c r="H364" s="30">
        <v>2016</v>
      </c>
      <c r="I364" s="30">
        <v>8</v>
      </c>
      <c r="J364" s="18">
        <v>2</v>
      </c>
    </row>
    <row r="365" spans="5:10" x14ac:dyDescent="0.25">
      <c r="E365" s="32" t="s">
        <v>120</v>
      </c>
      <c r="F365" s="31" t="s">
        <v>270</v>
      </c>
      <c r="G365" s="54">
        <v>7</v>
      </c>
      <c r="H365" s="30">
        <v>2016</v>
      </c>
      <c r="I365" s="30">
        <v>8</v>
      </c>
      <c r="J365" s="18">
        <v>2</v>
      </c>
    </row>
    <row r="366" spans="5:10" x14ac:dyDescent="0.25">
      <c r="E366" s="32" t="s">
        <v>300</v>
      </c>
      <c r="F366" s="31" t="s">
        <v>76</v>
      </c>
      <c r="G366" s="54">
        <v>8</v>
      </c>
      <c r="H366" s="30">
        <v>2016</v>
      </c>
      <c r="I366" s="30">
        <v>8</v>
      </c>
      <c r="J366" s="18">
        <v>2</v>
      </c>
    </row>
    <row r="367" spans="5:10" x14ac:dyDescent="0.25">
      <c r="E367" s="32" t="s">
        <v>321</v>
      </c>
      <c r="F367" s="31" t="s">
        <v>132</v>
      </c>
      <c r="G367" s="54">
        <v>9</v>
      </c>
      <c r="H367" s="30">
        <v>2016</v>
      </c>
      <c r="I367" s="30">
        <v>8</v>
      </c>
      <c r="J367" s="18">
        <v>1</v>
      </c>
    </row>
    <row r="368" spans="5:10" x14ac:dyDescent="0.25">
      <c r="E368" s="32" t="s">
        <v>310</v>
      </c>
      <c r="F368" s="31" t="s">
        <v>286</v>
      </c>
      <c r="G368" s="54">
        <v>10</v>
      </c>
      <c r="H368" s="30">
        <v>2016</v>
      </c>
      <c r="I368" s="30">
        <v>8</v>
      </c>
      <c r="J368" s="18">
        <v>1</v>
      </c>
    </row>
    <row r="369" spans="5:10" x14ac:dyDescent="0.25">
      <c r="E369" s="32" t="s">
        <v>322</v>
      </c>
      <c r="F369" s="31" t="s">
        <v>132</v>
      </c>
      <c r="G369" s="54">
        <v>11</v>
      </c>
      <c r="H369" s="30">
        <v>2016</v>
      </c>
      <c r="I369" s="30">
        <v>8</v>
      </c>
      <c r="J369" s="18">
        <v>1</v>
      </c>
    </row>
    <row r="370" spans="5:10" x14ac:dyDescent="0.25">
      <c r="E370" s="32" t="s">
        <v>177</v>
      </c>
      <c r="F370" s="31" t="s">
        <v>271</v>
      </c>
      <c r="G370" s="54">
        <v>12</v>
      </c>
      <c r="H370" s="30">
        <v>2016</v>
      </c>
      <c r="I370" s="30">
        <v>8</v>
      </c>
      <c r="J370" s="18">
        <v>1</v>
      </c>
    </row>
    <row r="371" spans="5:10" x14ac:dyDescent="0.25">
      <c r="E371" s="32" t="s">
        <v>262</v>
      </c>
      <c r="F371" s="31" t="s">
        <v>132</v>
      </c>
      <c r="G371" s="54">
        <v>13</v>
      </c>
      <c r="H371" s="30">
        <v>2016</v>
      </c>
      <c r="I371" s="30">
        <v>8</v>
      </c>
      <c r="J371" s="18">
        <v>1</v>
      </c>
    </row>
    <row r="372" spans="5:10" x14ac:dyDescent="0.25">
      <c r="E372" s="32" t="s">
        <v>309</v>
      </c>
      <c r="F372" s="31" t="s">
        <v>276</v>
      </c>
      <c r="G372" s="54">
        <v>14</v>
      </c>
      <c r="H372" s="30">
        <v>2016</v>
      </c>
      <c r="I372" s="30">
        <v>8</v>
      </c>
      <c r="J372" s="18">
        <v>1</v>
      </c>
    </row>
    <row r="373" spans="5:10" x14ac:dyDescent="0.25">
      <c r="E373" s="32" t="s">
        <v>99</v>
      </c>
      <c r="F373" s="31" t="s">
        <v>132</v>
      </c>
      <c r="G373" s="54">
        <v>15</v>
      </c>
      <c r="H373" s="30">
        <v>2016</v>
      </c>
      <c r="I373" s="30">
        <v>8</v>
      </c>
      <c r="J373" s="18">
        <v>1</v>
      </c>
    </row>
    <row r="374" spans="5:10" x14ac:dyDescent="0.25">
      <c r="E374" s="32" t="s">
        <v>323</v>
      </c>
      <c r="F374" s="31" t="s">
        <v>132</v>
      </c>
      <c r="G374" s="54">
        <v>16</v>
      </c>
      <c r="H374" s="30">
        <v>2016</v>
      </c>
      <c r="I374" s="30">
        <v>8</v>
      </c>
      <c r="J374" s="18">
        <v>1</v>
      </c>
    </row>
    <row r="375" spans="5:10" x14ac:dyDescent="0.25">
      <c r="E375" s="32" t="s">
        <v>186</v>
      </c>
      <c r="F375" s="31" t="s">
        <v>299</v>
      </c>
      <c r="G375" s="54">
        <v>17</v>
      </c>
      <c r="H375" s="30">
        <v>2016</v>
      </c>
      <c r="I375" s="30">
        <v>8</v>
      </c>
      <c r="J375" s="18">
        <v>1</v>
      </c>
    </row>
    <row r="376" spans="5:10" x14ac:dyDescent="0.25">
      <c r="E376" s="32" t="s">
        <v>222</v>
      </c>
      <c r="F376" s="31" t="s">
        <v>76</v>
      </c>
      <c r="G376" s="54">
        <v>18</v>
      </c>
      <c r="H376" s="30">
        <v>2016</v>
      </c>
      <c r="I376" s="30">
        <v>8</v>
      </c>
      <c r="J376" s="18">
        <v>1</v>
      </c>
    </row>
    <row r="377" spans="5:10" x14ac:dyDescent="0.25">
      <c r="E377" s="32" t="s">
        <v>195</v>
      </c>
      <c r="F377" s="31" t="s">
        <v>132</v>
      </c>
      <c r="G377" s="54">
        <v>19</v>
      </c>
      <c r="H377" s="30">
        <v>2016</v>
      </c>
      <c r="I377" s="30">
        <v>8</v>
      </c>
      <c r="J377" s="18">
        <v>1</v>
      </c>
    </row>
    <row r="378" spans="5:10" x14ac:dyDescent="0.25">
      <c r="E378" s="32" t="s">
        <v>147</v>
      </c>
      <c r="F378" s="31" t="s">
        <v>271</v>
      </c>
      <c r="G378" s="54">
        <v>20</v>
      </c>
      <c r="H378" s="30">
        <v>2016</v>
      </c>
      <c r="I378" s="30">
        <v>8</v>
      </c>
      <c r="J378" s="18">
        <v>1</v>
      </c>
    </row>
    <row r="379" spans="5:10" x14ac:dyDescent="0.25">
      <c r="E379" s="32" t="s">
        <v>324</v>
      </c>
      <c r="F379" s="31" t="s">
        <v>270</v>
      </c>
      <c r="G379" s="54">
        <v>21</v>
      </c>
      <c r="H379" s="30">
        <v>2016</v>
      </c>
      <c r="I379" s="30">
        <v>8</v>
      </c>
      <c r="J379" s="18">
        <v>1</v>
      </c>
    </row>
    <row r="380" spans="5:10" x14ac:dyDescent="0.25">
      <c r="E380" s="32" t="s">
        <v>319</v>
      </c>
      <c r="F380" s="31" t="s">
        <v>272</v>
      </c>
      <c r="G380" s="54">
        <v>22</v>
      </c>
      <c r="H380" s="30">
        <v>2016</v>
      </c>
      <c r="I380" s="30">
        <v>8</v>
      </c>
      <c r="J380" s="18">
        <v>1</v>
      </c>
    </row>
    <row r="381" spans="5:10" x14ac:dyDescent="0.25">
      <c r="E381" s="32" t="s">
        <v>325</v>
      </c>
      <c r="F381" s="31" t="s">
        <v>326</v>
      </c>
      <c r="G381" s="54">
        <v>23</v>
      </c>
      <c r="H381" s="30">
        <v>2016</v>
      </c>
      <c r="I381" s="30">
        <v>8</v>
      </c>
      <c r="J381" s="18">
        <v>1</v>
      </c>
    </row>
    <row r="382" spans="5:10" x14ac:dyDescent="0.25">
      <c r="E382" s="32" t="s">
        <v>291</v>
      </c>
      <c r="F382" s="31" t="s">
        <v>273</v>
      </c>
      <c r="G382" s="54">
        <v>24</v>
      </c>
      <c r="H382" s="30">
        <v>2016</v>
      </c>
      <c r="I382" s="30">
        <v>8</v>
      </c>
      <c r="J382" s="18">
        <v>1</v>
      </c>
    </row>
    <row r="383" spans="5:10" x14ac:dyDescent="0.25">
      <c r="E383" s="32" t="s">
        <v>221</v>
      </c>
      <c r="F383" s="31" t="s">
        <v>276</v>
      </c>
      <c r="G383" s="54">
        <v>25</v>
      </c>
      <c r="H383" s="30">
        <v>2016</v>
      </c>
      <c r="I383" s="30">
        <v>8</v>
      </c>
      <c r="J383" s="18">
        <v>1</v>
      </c>
    </row>
    <row r="384" spans="5:10" x14ac:dyDescent="0.25">
      <c r="E384" s="32" t="s">
        <v>263</v>
      </c>
      <c r="F384" s="31" t="s">
        <v>132</v>
      </c>
      <c r="G384" s="54">
        <v>26</v>
      </c>
      <c r="H384" s="30">
        <v>2016</v>
      </c>
      <c r="I384" s="30">
        <v>8</v>
      </c>
      <c r="J384" s="18">
        <v>1</v>
      </c>
    </row>
    <row r="385" spans="5:10" x14ac:dyDescent="0.25">
      <c r="E385" s="32" t="s">
        <v>215</v>
      </c>
      <c r="F385" s="31" t="s">
        <v>276</v>
      </c>
      <c r="G385" s="54">
        <v>27</v>
      </c>
      <c r="H385" s="30">
        <v>2016</v>
      </c>
      <c r="I385" s="30">
        <v>8</v>
      </c>
      <c r="J385" s="18">
        <v>1</v>
      </c>
    </row>
    <row r="386" spans="5:10" x14ac:dyDescent="0.25">
      <c r="E386" s="32" t="s">
        <v>129</v>
      </c>
      <c r="F386" s="31" t="s">
        <v>297</v>
      </c>
      <c r="G386" s="54">
        <v>28</v>
      </c>
      <c r="H386" s="30">
        <v>2016</v>
      </c>
      <c r="I386" s="30">
        <v>8</v>
      </c>
      <c r="J386" s="18">
        <v>1</v>
      </c>
    </row>
    <row r="387" spans="5:10" x14ac:dyDescent="0.25">
      <c r="E387" s="32" t="s">
        <v>277</v>
      </c>
      <c r="F387" s="31" t="s">
        <v>273</v>
      </c>
      <c r="G387" s="54">
        <v>29</v>
      </c>
      <c r="H387" s="30">
        <v>2016</v>
      </c>
      <c r="I387" s="30">
        <v>8</v>
      </c>
      <c r="J387" s="18">
        <v>1</v>
      </c>
    </row>
    <row r="388" spans="5:10" ht="15.75" thickBot="1" x14ac:dyDescent="0.3">
      <c r="E388" s="33" t="s">
        <v>327</v>
      </c>
      <c r="F388" s="35" t="s">
        <v>276</v>
      </c>
      <c r="G388" s="55">
        <v>30</v>
      </c>
      <c r="H388" s="34">
        <v>2016</v>
      </c>
      <c r="I388" s="34">
        <v>8</v>
      </c>
      <c r="J388" s="36">
        <v>1</v>
      </c>
    </row>
    <row r="389" spans="5:10" x14ac:dyDescent="0.25">
      <c r="E389" s="301" t="s">
        <v>142</v>
      </c>
      <c r="F389" s="63" t="s">
        <v>342</v>
      </c>
      <c r="G389" s="53">
        <v>1</v>
      </c>
      <c r="H389" s="41">
        <v>2017</v>
      </c>
      <c r="I389" s="41">
        <v>8</v>
      </c>
      <c r="J389" s="42">
        <v>16</v>
      </c>
    </row>
    <row r="390" spans="5:10" x14ac:dyDescent="0.25">
      <c r="E390" s="302" t="s">
        <v>204</v>
      </c>
      <c r="F390" s="64" t="s">
        <v>342</v>
      </c>
      <c r="G390" s="54">
        <v>2</v>
      </c>
      <c r="H390" s="30">
        <v>2017</v>
      </c>
      <c r="I390" s="30">
        <v>8</v>
      </c>
      <c r="J390" s="18">
        <v>8</v>
      </c>
    </row>
    <row r="391" spans="5:10" x14ac:dyDescent="0.25">
      <c r="E391" s="303" t="s">
        <v>120</v>
      </c>
      <c r="F391" s="64" t="s">
        <v>270</v>
      </c>
      <c r="G391" s="54">
        <v>3</v>
      </c>
      <c r="H391" s="30">
        <v>2017</v>
      </c>
      <c r="I391" s="30">
        <v>8</v>
      </c>
      <c r="J391" s="18">
        <v>4</v>
      </c>
    </row>
    <row r="392" spans="5:10" x14ac:dyDescent="0.25">
      <c r="E392" s="303" t="s">
        <v>176</v>
      </c>
      <c r="F392" s="64" t="s">
        <v>342</v>
      </c>
      <c r="G392" s="54">
        <v>4</v>
      </c>
      <c r="H392" s="30">
        <v>2017</v>
      </c>
      <c r="I392" s="30">
        <v>8</v>
      </c>
      <c r="J392" s="18">
        <v>4</v>
      </c>
    </row>
    <row r="393" spans="5:10" x14ac:dyDescent="0.25">
      <c r="E393" s="32" t="s">
        <v>183</v>
      </c>
      <c r="F393" s="64" t="s">
        <v>343</v>
      </c>
      <c r="G393" s="54">
        <v>5</v>
      </c>
      <c r="H393" s="30">
        <v>2017</v>
      </c>
      <c r="I393" s="30">
        <v>8</v>
      </c>
      <c r="J393" s="18">
        <v>2</v>
      </c>
    </row>
    <row r="394" spans="5:10" x14ac:dyDescent="0.25">
      <c r="E394" s="32" t="s">
        <v>310</v>
      </c>
      <c r="F394" s="64" t="s">
        <v>286</v>
      </c>
      <c r="G394" s="54">
        <v>6</v>
      </c>
      <c r="H394" s="30">
        <v>2017</v>
      </c>
      <c r="I394" s="30">
        <v>8</v>
      </c>
      <c r="J394" s="18">
        <v>2</v>
      </c>
    </row>
    <row r="395" spans="5:10" x14ac:dyDescent="0.25">
      <c r="E395" s="32" t="s">
        <v>187</v>
      </c>
      <c r="F395" s="64" t="s">
        <v>287</v>
      </c>
      <c r="G395" s="54">
        <v>7</v>
      </c>
      <c r="H395" s="30">
        <v>2017</v>
      </c>
      <c r="I395" s="30">
        <v>8</v>
      </c>
      <c r="J395" s="18">
        <v>2</v>
      </c>
    </row>
    <row r="396" spans="5:10" x14ac:dyDescent="0.25">
      <c r="E396" s="32" t="s">
        <v>263</v>
      </c>
      <c r="F396" s="64" t="s">
        <v>342</v>
      </c>
      <c r="G396" s="54">
        <v>8</v>
      </c>
      <c r="H396" s="30">
        <v>2017</v>
      </c>
      <c r="I396" s="30">
        <v>8</v>
      </c>
      <c r="J396" s="18">
        <v>2</v>
      </c>
    </row>
    <row r="397" spans="5:10" x14ac:dyDescent="0.25">
      <c r="E397" s="32" t="s">
        <v>133</v>
      </c>
      <c r="F397" s="64" t="s">
        <v>270</v>
      </c>
      <c r="G397" s="54">
        <v>9</v>
      </c>
      <c r="H397" s="30">
        <v>2017</v>
      </c>
      <c r="I397" s="30">
        <v>8</v>
      </c>
      <c r="J397" s="18">
        <v>1</v>
      </c>
    </row>
    <row r="398" spans="5:10" x14ac:dyDescent="0.25">
      <c r="E398" s="32" t="s">
        <v>324</v>
      </c>
      <c r="F398" s="64" t="s">
        <v>270</v>
      </c>
      <c r="G398" s="54">
        <v>10</v>
      </c>
      <c r="H398" s="30">
        <v>2017</v>
      </c>
      <c r="I398" s="30">
        <v>8</v>
      </c>
      <c r="J398" s="18">
        <v>1</v>
      </c>
    </row>
    <row r="399" spans="5:10" x14ac:dyDescent="0.25">
      <c r="E399" s="32" t="s">
        <v>99</v>
      </c>
      <c r="F399" s="64" t="s">
        <v>132</v>
      </c>
      <c r="G399" s="54">
        <v>11</v>
      </c>
      <c r="H399" s="30">
        <v>2017</v>
      </c>
      <c r="I399" s="30">
        <v>8</v>
      </c>
      <c r="J399" s="18">
        <v>1</v>
      </c>
    </row>
    <row r="400" spans="5:10" x14ac:dyDescent="0.25">
      <c r="E400" s="32" t="s">
        <v>186</v>
      </c>
      <c r="F400" s="64" t="s">
        <v>299</v>
      </c>
      <c r="G400" s="54">
        <v>12</v>
      </c>
      <c r="H400" s="30">
        <v>2017</v>
      </c>
      <c r="I400" s="30">
        <v>8</v>
      </c>
      <c r="J400" s="18">
        <v>1</v>
      </c>
    </row>
    <row r="401" spans="5:10" x14ac:dyDescent="0.25">
      <c r="E401" s="32" t="s">
        <v>301</v>
      </c>
      <c r="F401" s="64" t="s">
        <v>297</v>
      </c>
      <c r="G401" s="54">
        <v>13</v>
      </c>
      <c r="H401" s="30">
        <v>2017</v>
      </c>
      <c r="I401" s="30">
        <v>8</v>
      </c>
      <c r="J401" s="18">
        <v>1</v>
      </c>
    </row>
    <row r="402" spans="5:10" x14ac:dyDescent="0.25">
      <c r="E402" s="32" t="s">
        <v>222</v>
      </c>
      <c r="F402" s="64" t="s">
        <v>276</v>
      </c>
      <c r="G402" s="54">
        <v>14</v>
      </c>
      <c r="H402" s="30">
        <v>2017</v>
      </c>
      <c r="I402" s="30">
        <v>8</v>
      </c>
      <c r="J402" s="18">
        <v>1</v>
      </c>
    </row>
    <row r="403" spans="5:10" x14ac:dyDescent="0.25">
      <c r="E403" s="32" t="s">
        <v>215</v>
      </c>
      <c r="F403" s="64" t="s">
        <v>276</v>
      </c>
      <c r="G403" s="54">
        <v>15</v>
      </c>
      <c r="H403" s="30">
        <v>2017</v>
      </c>
      <c r="I403" s="30">
        <v>8</v>
      </c>
      <c r="J403" s="18">
        <v>1</v>
      </c>
    </row>
    <row r="404" spans="5:10" x14ac:dyDescent="0.25">
      <c r="E404" s="32" t="s">
        <v>311</v>
      </c>
      <c r="F404" s="64" t="s">
        <v>132</v>
      </c>
      <c r="G404" s="54">
        <v>16</v>
      </c>
      <c r="H404" s="30">
        <v>2017</v>
      </c>
      <c r="I404" s="30">
        <v>8</v>
      </c>
      <c r="J404" s="18">
        <v>1</v>
      </c>
    </row>
    <row r="405" spans="5:10" x14ac:dyDescent="0.25">
      <c r="E405" s="32" t="s">
        <v>306</v>
      </c>
      <c r="F405" s="64" t="s">
        <v>270</v>
      </c>
      <c r="G405" s="54">
        <v>17</v>
      </c>
      <c r="H405" s="30">
        <v>2017</v>
      </c>
      <c r="I405" s="30">
        <v>8</v>
      </c>
      <c r="J405" s="18">
        <v>1</v>
      </c>
    </row>
    <row r="406" spans="5:10" x14ac:dyDescent="0.25">
      <c r="E406" s="32" t="s">
        <v>200</v>
      </c>
      <c r="F406" s="64" t="s">
        <v>287</v>
      </c>
      <c r="G406" s="54">
        <v>18</v>
      </c>
      <c r="H406" s="30">
        <v>2017</v>
      </c>
      <c r="I406" s="30">
        <v>8</v>
      </c>
      <c r="J406" s="18">
        <v>1</v>
      </c>
    </row>
    <row r="407" spans="5:10" x14ac:dyDescent="0.25">
      <c r="E407" s="32" t="s">
        <v>221</v>
      </c>
      <c r="F407" s="64" t="s">
        <v>276</v>
      </c>
      <c r="G407" s="54">
        <v>19</v>
      </c>
      <c r="H407" s="30">
        <v>2017</v>
      </c>
      <c r="I407" s="30">
        <v>8</v>
      </c>
      <c r="J407" s="18">
        <v>1</v>
      </c>
    </row>
    <row r="408" spans="5:10" x14ac:dyDescent="0.25">
      <c r="E408" s="32" t="s">
        <v>275</v>
      </c>
      <c r="F408" s="64" t="s">
        <v>270</v>
      </c>
      <c r="G408" s="54">
        <v>20</v>
      </c>
      <c r="H408" s="30">
        <v>2017</v>
      </c>
      <c r="I408" s="30">
        <v>8</v>
      </c>
      <c r="J408" s="18">
        <v>1</v>
      </c>
    </row>
    <row r="409" spans="5:10" x14ac:dyDescent="0.25">
      <c r="E409" s="32" t="s">
        <v>292</v>
      </c>
      <c r="F409" s="64" t="s">
        <v>293</v>
      </c>
      <c r="G409" s="54">
        <v>21</v>
      </c>
      <c r="H409" s="30">
        <v>2017</v>
      </c>
      <c r="I409" s="30">
        <v>8</v>
      </c>
      <c r="J409" s="18">
        <v>1</v>
      </c>
    </row>
    <row r="410" spans="5:10" x14ac:dyDescent="0.25">
      <c r="E410" s="32" t="s">
        <v>188</v>
      </c>
      <c r="F410" s="64" t="s">
        <v>276</v>
      </c>
      <c r="G410" s="54">
        <v>22</v>
      </c>
      <c r="H410" s="30">
        <v>2017</v>
      </c>
      <c r="I410" s="30">
        <v>8</v>
      </c>
      <c r="J410" s="18">
        <v>1</v>
      </c>
    </row>
    <row r="411" spans="5:10" x14ac:dyDescent="0.25">
      <c r="E411" s="32" t="s">
        <v>344</v>
      </c>
      <c r="F411" s="64" t="s">
        <v>132</v>
      </c>
      <c r="G411" s="54">
        <v>23</v>
      </c>
      <c r="H411" s="30">
        <v>2017</v>
      </c>
      <c r="I411" s="30">
        <v>8</v>
      </c>
      <c r="J411" s="18">
        <v>1</v>
      </c>
    </row>
    <row r="412" spans="5:10" x14ac:dyDescent="0.25">
      <c r="E412" s="32" t="s">
        <v>298</v>
      </c>
      <c r="F412" s="64" t="s">
        <v>270</v>
      </c>
      <c r="G412" s="54">
        <v>24</v>
      </c>
      <c r="H412" s="30">
        <v>2017</v>
      </c>
      <c r="I412" s="30">
        <v>8</v>
      </c>
      <c r="J412" s="18">
        <v>1</v>
      </c>
    </row>
    <row r="413" spans="5:10" x14ac:dyDescent="0.25">
      <c r="E413" s="32" t="s">
        <v>309</v>
      </c>
      <c r="F413" s="64" t="s">
        <v>276</v>
      </c>
      <c r="G413" s="54">
        <v>25</v>
      </c>
      <c r="H413" s="30">
        <v>2017</v>
      </c>
      <c r="I413" s="30">
        <v>8</v>
      </c>
      <c r="J413" s="18">
        <v>1</v>
      </c>
    </row>
    <row r="414" spans="5:10" x14ac:dyDescent="0.25">
      <c r="E414" s="32" t="s">
        <v>277</v>
      </c>
      <c r="F414" s="64" t="s">
        <v>273</v>
      </c>
      <c r="G414" s="54">
        <v>26</v>
      </c>
      <c r="H414" s="30">
        <v>2017</v>
      </c>
      <c r="I414" s="30">
        <v>8</v>
      </c>
      <c r="J414" s="18">
        <v>1</v>
      </c>
    </row>
    <row r="415" spans="5:10" x14ac:dyDescent="0.25">
      <c r="E415" s="32" t="s">
        <v>345</v>
      </c>
      <c r="F415" s="64" t="s">
        <v>326</v>
      </c>
      <c r="G415" s="54">
        <v>27</v>
      </c>
      <c r="H415" s="30">
        <v>2017</v>
      </c>
      <c r="I415" s="30">
        <v>8</v>
      </c>
      <c r="J415" s="18">
        <v>1</v>
      </c>
    </row>
    <row r="416" spans="5:10" x14ac:dyDescent="0.25">
      <c r="E416" s="32" t="s">
        <v>323</v>
      </c>
      <c r="F416" s="64" t="s">
        <v>132</v>
      </c>
      <c r="G416" s="54">
        <v>28</v>
      </c>
      <c r="H416" s="30">
        <v>2017</v>
      </c>
      <c r="I416" s="30">
        <v>8</v>
      </c>
      <c r="J416" s="18">
        <v>1</v>
      </c>
    </row>
    <row r="417" spans="5:10" x14ac:dyDescent="0.25">
      <c r="E417" s="32" t="s">
        <v>302</v>
      </c>
      <c r="F417" s="64" t="s">
        <v>273</v>
      </c>
      <c r="G417" s="54">
        <v>29</v>
      </c>
      <c r="H417" s="30">
        <v>2017</v>
      </c>
      <c r="I417" s="30">
        <v>8</v>
      </c>
      <c r="J417" s="18">
        <v>1</v>
      </c>
    </row>
    <row r="418" spans="5:10" x14ac:dyDescent="0.25">
      <c r="E418" s="32" t="s">
        <v>258</v>
      </c>
      <c r="F418" s="64" t="s">
        <v>270</v>
      </c>
      <c r="G418" s="54">
        <v>30</v>
      </c>
      <c r="H418" s="30">
        <v>2017</v>
      </c>
      <c r="I418" s="30">
        <v>8</v>
      </c>
      <c r="J418" s="18">
        <v>1</v>
      </c>
    </row>
    <row r="419" spans="5:10" ht="15.75" thickBot="1" x14ac:dyDescent="0.3">
      <c r="E419" s="33" t="s">
        <v>322</v>
      </c>
      <c r="F419" s="65" t="s">
        <v>132</v>
      </c>
      <c r="G419" s="55">
        <v>31</v>
      </c>
      <c r="H419" s="34">
        <v>2017</v>
      </c>
      <c r="I419" s="34">
        <v>8</v>
      </c>
      <c r="J419" s="36">
        <v>1</v>
      </c>
    </row>
    <row r="420" spans="5:10" x14ac:dyDescent="0.25">
      <c r="E420" s="301" t="s">
        <v>222</v>
      </c>
      <c r="F420" s="63" t="s">
        <v>276</v>
      </c>
      <c r="G420" s="53">
        <v>1</v>
      </c>
      <c r="H420" s="41">
        <v>2018</v>
      </c>
      <c r="I420" s="41">
        <v>8</v>
      </c>
      <c r="J420" s="42">
        <v>16</v>
      </c>
    </row>
    <row r="421" spans="5:10" x14ac:dyDescent="0.25">
      <c r="E421" s="302" t="s">
        <v>183</v>
      </c>
      <c r="F421" s="64" t="s">
        <v>343</v>
      </c>
      <c r="G421" s="54">
        <v>2</v>
      </c>
      <c r="H421" s="30">
        <v>2018</v>
      </c>
      <c r="I421" s="30">
        <v>8</v>
      </c>
      <c r="J421" s="18">
        <v>8</v>
      </c>
    </row>
    <row r="422" spans="5:10" x14ac:dyDescent="0.25">
      <c r="E422" s="303" t="s">
        <v>133</v>
      </c>
      <c r="F422" s="64" t="s">
        <v>270</v>
      </c>
      <c r="G422" s="54">
        <v>3</v>
      </c>
      <c r="H422" s="30">
        <v>2018</v>
      </c>
      <c r="I422" s="30">
        <v>8</v>
      </c>
      <c r="J422" s="18">
        <v>4</v>
      </c>
    </row>
    <row r="423" spans="5:10" x14ac:dyDescent="0.25">
      <c r="E423" s="303" t="s">
        <v>215</v>
      </c>
      <c r="F423" s="64" t="s">
        <v>276</v>
      </c>
      <c r="G423" s="54">
        <v>4</v>
      </c>
      <c r="H423" s="30">
        <v>2018</v>
      </c>
      <c r="I423" s="30">
        <v>8</v>
      </c>
      <c r="J423" s="18">
        <v>4</v>
      </c>
    </row>
    <row r="424" spans="5:10" x14ac:dyDescent="0.25">
      <c r="E424" s="32" t="s">
        <v>346</v>
      </c>
      <c r="F424" s="64" t="s">
        <v>342</v>
      </c>
      <c r="G424" s="54">
        <v>5</v>
      </c>
      <c r="H424" s="30">
        <v>2018</v>
      </c>
      <c r="I424" s="30">
        <v>8</v>
      </c>
      <c r="J424" s="18">
        <v>2</v>
      </c>
    </row>
    <row r="425" spans="5:10" x14ac:dyDescent="0.25">
      <c r="E425" s="32" t="s">
        <v>294</v>
      </c>
      <c r="F425" s="64" t="s">
        <v>132</v>
      </c>
      <c r="G425" s="54">
        <v>6</v>
      </c>
      <c r="H425" s="30">
        <v>2018</v>
      </c>
      <c r="I425" s="30">
        <v>8</v>
      </c>
      <c r="J425" s="18">
        <v>2</v>
      </c>
    </row>
    <row r="426" spans="5:10" x14ac:dyDescent="0.25">
      <c r="E426" s="32" t="s">
        <v>323</v>
      </c>
      <c r="F426" s="64" t="s">
        <v>132</v>
      </c>
      <c r="G426" s="54">
        <v>7</v>
      </c>
      <c r="H426" s="30">
        <v>2018</v>
      </c>
      <c r="I426" s="30">
        <v>8</v>
      </c>
      <c r="J426" s="18">
        <v>2</v>
      </c>
    </row>
    <row r="427" spans="5:10" x14ac:dyDescent="0.25">
      <c r="E427" s="32" t="s">
        <v>142</v>
      </c>
      <c r="F427" s="64" t="s">
        <v>342</v>
      </c>
      <c r="G427" s="54">
        <v>8</v>
      </c>
      <c r="H427" s="30">
        <v>2018</v>
      </c>
      <c r="I427" s="30">
        <v>8</v>
      </c>
      <c r="J427" s="18">
        <v>2</v>
      </c>
    </row>
    <row r="428" spans="5:10" x14ac:dyDescent="0.25">
      <c r="E428" s="32" t="s">
        <v>200</v>
      </c>
      <c r="F428" s="64" t="s">
        <v>354</v>
      </c>
      <c r="G428" s="54">
        <v>9</v>
      </c>
      <c r="H428" s="30">
        <v>2018</v>
      </c>
      <c r="I428" s="30">
        <v>8</v>
      </c>
      <c r="J428" s="18">
        <v>1</v>
      </c>
    </row>
    <row r="429" spans="5:10" x14ac:dyDescent="0.25">
      <c r="E429" s="32" t="s">
        <v>219</v>
      </c>
      <c r="F429" s="64" t="s">
        <v>132</v>
      </c>
      <c r="G429" s="54">
        <v>10</v>
      </c>
      <c r="H429" s="30">
        <v>2018</v>
      </c>
      <c r="I429" s="30">
        <v>8</v>
      </c>
      <c r="J429" s="18">
        <v>1</v>
      </c>
    </row>
    <row r="430" spans="5:10" x14ac:dyDescent="0.25">
      <c r="E430" s="32" t="s">
        <v>83</v>
      </c>
      <c r="F430" s="64" t="s">
        <v>352</v>
      </c>
      <c r="G430" s="54">
        <v>11</v>
      </c>
      <c r="H430" s="30">
        <v>2018</v>
      </c>
      <c r="I430" s="30">
        <v>8</v>
      </c>
      <c r="J430" s="18">
        <v>1</v>
      </c>
    </row>
    <row r="431" spans="5:10" x14ac:dyDescent="0.25">
      <c r="E431" s="32" t="s">
        <v>310</v>
      </c>
      <c r="F431" s="64" t="s">
        <v>286</v>
      </c>
      <c r="G431" s="54">
        <v>12</v>
      </c>
      <c r="H431" s="30">
        <v>2018</v>
      </c>
      <c r="I431" s="30">
        <v>8</v>
      </c>
      <c r="J431" s="18">
        <v>1</v>
      </c>
    </row>
    <row r="432" spans="5:10" x14ac:dyDescent="0.25">
      <c r="E432" s="32" t="s">
        <v>170</v>
      </c>
      <c r="F432" s="64" t="s">
        <v>342</v>
      </c>
      <c r="G432" s="54">
        <v>13</v>
      </c>
      <c r="H432" s="30">
        <v>2018</v>
      </c>
      <c r="I432" s="30">
        <v>8</v>
      </c>
      <c r="J432" s="18">
        <v>1</v>
      </c>
    </row>
    <row r="433" spans="5:10" x14ac:dyDescent="0.25">
      <c r="E433" s="32" t="s">
        <v>193</v>
      </c>
      <c r="F433" s="64" t="s">
        <v>270</v>
      </c>
      <c r="G433" s="54">
        <v>14</v>
      </c>
      <c r="H433" s="30">
        <v>2018</v>
      </c>
      <c r="I433" s="30">
        <v>8</v>
      </c>
      <c r="J433" s="18">
        <v>1</v>
      </c>
    </row>
    <row r="434" spans="5:10" x14ac:dyDescent="0.25">
      <c r="E434" s="32" t="s">
        <v>355</v>
      </c>
      <c r="F434" s="64" t="s">
        <v>276</v>
      </c>
      <c r="G434" s="54">
        <v>15</v>
      </c>
      <c r="H434" s="30">
        <v>2018</v>
      </c>
      <c r="I434" s="30">
        <v>8</v>
      </c>
      <c r="J434" s="18">
        <v>1</v>
      </c>
    </row>
    <row r="435" spans="5:10" x14ac:dyDescent="0.25">
      <c r="E435" s="32" t="s">
        <v>303</v>
      </c>
      <c r="F435" s="64" t="s">
        <v>356</v>
      </c>
      <c r="G435" s="54">
        <v>16</v>
      </c>
      <c r="H435" s="30">
        <v>2018</v>
      </c>
      <c r="I435" s="30">
        <v>8</v>
      </c>
      <c r="J435" s="18">
        <v>1</v>
      </c>
    </row>
    <row r="436" spans="5:10" x14ac:dyDescent="0.25">
      <c r="E436" s="32" t="s">
        <v>120</v>
      </c>
      <c r="F436" s="64" t="s">
        <v>270</v>
      </c>
      <c r="G436" s="54">
        <v>17</v>
      </c>
      <c r="H436" s="30">
        <v>2018</v>
      </c>
      <c r="I436" s="30">
        <v>8</v>
      </c>
      <c r="J436" s="18">
        <v>1</v>
      </c>
    </row>
    <row r="437" spans="5:10" x14ac:dyDescent="0.25">
      <c r="E437" s="32" t="s">
        <v>262</v>
      </c>
      <c r="F437" s="64" t="s">
        <v>132</v>
      </c>
      <c r="G437" s="54">
        <v>18</v>
      </c>
      <c r="H437" s="30">
        <v>2018</v>
      </c>
      <c r="I437" s="30">
        <v>8</v>
      </c>
      <c r="J437" s="18">
        <v>1</v>
      </c>
    </row>
    <row r="438" spans="5:10" x14ac:dyDescent="0.25">
      <c r="E438" s="32" t="s">
        <v>263</v>
      </c>
      <c r="F438" s="64" t="s">
        <v>342</v>
      </c>
      <c r="G438" s="54">
        <v>19</v>
      </c>
      <c r="H438" s="30">
        <v>2018</v>
      </c>
      <c r="I438" s="30">
        <v>8</v>
      </c>
      <c r="J438" s="18">
        <v>1</v>
      </c>
    </row>
    <row r="439" spans="5:10" x14ac:dyDescent="0.25">
      <c r="E439" s="32" t="s">
        <v>71</v>
      </c>
      <c r="F439" s="64" t="s">
        <v>357</v>
      </c>
      <c r="G439" s="54">
        <v>20</v>
      </c>
      <c r="H439" s="30">
        <v>2018</v>
      </c>
      <c r="I439" s="30">
        <v>8</v>
      </c>
      <c r="J439" s="18">
        <v>1</v>
      </c>
    </row>
    <row r="440" spans="5:10" x14ac:dyDescent="0.25">
      <c r="E440" s="32" t="s">
        <v>301</v>
      </c>
      <c r="F440" s="64" t="s">
        <v>356</v>
      </c>
      <c r="G440" s="54">
        <v>21</v>
      </c>
      <c r="H440" s="30">
        <v>2018</v>
      </c>
      <c r="I440" s="30">
        <v>8</v>
      </c>
      <c r="J440" s="18">
        <v>1</v>
      </c>
    </row>
    <row r="441" spans="5:10" x14ac:dyDescent="0.25">
      <c r="E441" s="32" t="s">
        <v>344</v>
      </c>
      <c r="F441" s="64" t="s">
        <v>132</v>
      </c>
      <c r="G441" s="54">
        <v>22</v>
      </c>
      <c r="H441" s="30">
        <v>2018</v>
      </c>
      <c r="I441" s="30">
        <v>8</v>
      </c>
      <c r="J441" s="18">
        <v>1</v>
      </c>
    </row>
    <row r="442" spans="5:10" x14ac:dyDescent="0.25">
      <c r="E442" s="32" t="s">
        <v>298</v>
      </c>
      <c r="F442" s="64" t="s">
        <v>270</v>
      </c>
      <c r="G442" s="54">
        <v>23</v>
      </c>
      <c r="H442" s="30">
        <v>2018</v>
      </c>
      <c r="I442" s="30">
        <v>8</v>
      </c>
      <c r="J442" s="18">
        <v>1</v>
      </c>
    </row>
    <row r="443" spans="5:10" x14ac:dyDescent="0.25">
      <c r="E443" s="32" t="s">
        <v>281</v>
      </c>
      <c r="F443" s="64" t="s">
        <v>270</v>
      </c>
      <c r="G443" s="54">
        <v>24</v>
      </c>
      <c r="H443" s="30">
        <v>2018</v>
      </c>
      <c r="I443" s="30">
        <v>8</v>
      </c>
      <c r="J443" s="18">
        <v>1</v>
      </c>
    </row>
    <row r="444" spans="5:10" x14ac:dyDescent="0.25">
      <c r="E444" s="32" t="s">
        <v>188</v>
      </c>
      <c r="F444" s="64" t="s">
        <v>276</v>
      </c>
      <c r="G444" s="54">
        <v>25</v>
      </c>
      <c r="H444" s="30">
        <v>2018</v>
      </c>
      <c r="I444" s="30">
        <v>8</v>
      </c>
      <c r="J444" s="18">
        <v>1</v>
      </c>
    </row>
    <row r="445" spans="5:10" x14ac:dyDescent="0.25">
      <c r="E445" s="32" t="s">
        <v>313</v>
      </c>
      <c r="F445" s="64" t="s">
        <v>273</v>
      </c>
      <c r="G445" s="54">
        <v>26</v>
      </c>
      <c r="H445" s="30">
        <v>2018</v>
      </c>
      <c r="I445" s="30">
        <v>8</v>
      </c>
      <c r="J445" s="18">
        <v>1</v>
      </c>
    </row>
    <row r="446" spans="5:10" x14ac:dyDescent="0.25">
      <c r="E446" s="32" t="s">
        <v>227</v>
      </c>
      <c r="F446" s="64" t="s">
        <v>273</v>
      </c>
      <c r="G446" s="54">
        <v>27</v>
      </c>
      <c r="H446" s="30">
        <v>2018</v>
      </c>
      <c r="I446" s="30">
        <v>8</v>
      </c>
      <c r="J446" s="18">
        <v>1</v>
      </c>
    </row>
    <row r="447" spans="5:10" x14ac:dyDescent="0.25">
      <c r="E447" s="32" t="s">
        <v>358</v>
      </c>
      <c r="F447" s="64" t="s">
        <v>357</v>
      </c>
      <c r="G447" s="54">
        <v>28</v>
      </c>
      <c r="H447" s="30">
        <v>2018</v>
      </c>
      <c r="I447" s="30">
        <v>8</v>
      </c>
      <c r="J447" s="18">
        <v>1</v>
      </c>
    </row>
    <row r="448" spans="5:10" x14ac:dyDescent="0.25">
      <c r="E448" s="32" t="s">
        <v>359</v>
      </c>
      <c r="F448" s="64" t="s">
        <v>280</v>
      </c>
      <c r="G448" s="54">
        <v>29</v>
      </c>
      <c r="H448" s="30">
        <v>2018</v>
      </c>
      <c r="I448" s="30">
        <v>8</v>
      </c>
      <c r="J448" s="18">
        <v>1</v>
      </c>
    </row>
    <row r="449" spans="5:10" x14ac:dyDescent="0.25">
      <c r="E449" s="32" t="s">
        <v>292</v>
      </c>
      <c r="F449" s="64" t="s">
        <v>293</v>
      </c>
      <c r="G449" s="54">
        <v>30</v>
      </c>
      <c r="H449" s="30">
        <v>2018</v>
      </c>
      <c r="I449" s="30">
        <v>8</v>
      </c>
      <c r="J449" s="18">
        <v>1</v>
      </c>
    </row>
    <row r="450" spans="5:10" x14ac:dyDescent="0.25">
      <c r="E450" s="32" t="s">
        <v>324</v>
      </c>
      <c r="F450" s="64" t="s">
        <v>270</v>
      </c>
      <c r="G450" s="54">
        <v>31</v>
      </c>
      <c r="H450" s="30">
        <v>2018</v>
      </c>
      <c r="I450" s="30">
        <v>8</v>
      </c>
      <c r="J450" s="18">
        <v>1</v>
      </c>
    </row>
    <row r="451" spans="5:10" x14ac:dyDescent="0.25">
      <c r="E451" s="32" t="s">
        <v>360</v>
      </c>
      <c r="F451" s="64" t="s">
        <v>273</v>
      </c>
      <c r="G451" s="54">
        <v>32</v>
      </c>
      <c r="H451" s="30">
        <v>2018</v>
      </c>
      <c r="I451" s="30">
        <v>8</v>
      </c>
      <c r="J451" s="18">
        <v>1</v>
      </c>
    </row>
    <row r="452" spans="5:10" x14ac:dyDescent="0.25">
      <c r="E452" s="32" t="s">
        <v>221</v>
      </c>
      <c r="F452" s="64" t="s">
        <v>276</v>
      </c>
      <c r="G452" s="54">
        <v>33</v>
      </c>
      <c r="H452" s="30">
        <v>2018</v>
      </c>
      <c r="I452" s="30">
        <v>8</v>
      </c>
      <c r="J452" s="18">
        <v>1</v>
      </c>
    </row>
    <row r="453" spans="5:10" x14ac:dyDescent="0.25">
      <c r="E453" s="32" t="s">
        <v>361</v>
      </c>
      <c r="F453" s="64" t="s">
        <v>273</v>
      </c>
      <c r="G453" s="54">
        <v>34</v>
      </c>
      <c r="H453" s="30">
        <v>2018</v>
      </c>
      <c r="I453" s="30">
        <v>8</v>
      </c>
      <c r="J453" s="18">
        <v>1</v>
      </c>
    </row>
    <row r="454" spans="5:10" ht="15.75" thickBot="1" x14ac:dyDescent="0.3">
      <c r="E454" s="33" t="s">
        <v>362</v>
      </c>
      <c r="F454" s="65" t="s">
        <v>276</v>
      </c>
      <c r="G454" s="55">
        <v>35</v>
      </c>
      <c r="H454" s="34">
        <v>2018</v>
      </c>
      <c r="I454" s="34">
        <v>8</v>
      </c>
      <c r="J454" s="36">
        <v>1</v>
      </c>
    </row>
    <row r="455" spans="5:10" x14ac:dyDescent="0.25">
      <c r="E455" s="301" t="s">
        <v>222</v>
      </c>
      <c r="F455" s="70" t="s">
        <v>276</v>
      </c>
      <c r="G455" s="121">
        <v>1</v>
      </c>
      <c r="H455" s="41">
        <v>2019</v>
      </c>
      <c r="I455" s="41">
        <v>8</v>
      </c>
      <c r="J455" s="42">
        <v>16</v>
      </c>
    </row>
    <row r="456" spans="5:10" x14ac:dyDescent="0.25">
      <c r="E456" s="302" t="s">
        <v>133</v>
      </c>
      <c r="F456" s="69" t="s">
        <v>270</v>
      </c>
      <c r="G456" s="122">
        <v>2</v>
      </c>
      <c r="H456" s="30">
        <v>2019</v>
      </c>
      <c r="I456" s="30">
        <v>8</v>
      </c>
      <c r="J456" s="18">
        <v>8</v>
      </c>
    </row>
    <row r="457" spans="5:10" x14ac:dyDescent="0.25">
      <c r="E457" s="303" t="s">
        <v>263</v>
      </c>
      <c r="F457" s="69" t="s">
        <v>342</v>
      </c>
      <c r="G457" s="122">
        <v>3</v>
      </c>
      <c r="H457" s="30">
        <v>2019</v>
      </c>
      <c r="I457" s="30">
        <v>8</v>
      </c>
      <c r="J457" s="18">
        <v>4</v>
      </c>
    </row>
    <row r="458" spans="5:10" x14ac:dyDescent="0.25">
      <c r="E458" s="303" t="s">
        <v>301</v>
      </c>
      <c r="F458" s="69" t="s">
        <v>297</v>
      </c>
      <c r="G458" s="122">
        <v>4</v>
      </c>
      <c r="H458" s="30">
        <v>2019</v>
      </c>
      <c r="I458" s="30">
        <v>8</v>
      </c>
      <c r="J458" s="18">
        <v>4</v>
      </c>
    </row>
    <row r="459" spans="5:10" x14ac:dyDescent="0.25">
      <c r="E459" s="32" t="s">
        <v>71</v>
      </c>
      <c r="F459" s="69" t="s">
        <v>357</v>
      </c>
      <c r="G459" s="122">
        <v>5</v>
      </c>
      <c r="H459" s="30">
        <v>2019</v>
      </c>
      <c r="I459" s="30">
        <v>8</v>
      </c>
      <c r="J459" s="18">
        <v>2</v>
      </c>
    </row>
    <row r="460" spans="5:10" x14ac:dyDescent="0.25">
      <c r="E460" s="32" t="s">
        <v>219</v>
      </c>
      <c r="F460" s="69" t="s">
        <v>132</v>
      </c>
      <c r="G460" s="122">
        <v>6</v>
      </c>
      <c r="H460" s="30">
        <v>2019</v>
      </c>
      <c r="I460" s="30">
        <v>8</v>
      </c>
      <c r="J460" s="18">
        <v>2</v>
      </c>
    </row>
    <row r="461" spans="5:10" x14ac:dyDescent="0.25">
      <c r="E461" s="32" t="s">
        <v>372</v>
      </c>
      <c r="F461" s="69" t="s">
        <v>270</v>
      </c>
      <c r="G461" s="122">
        <v>7</v>
      </c>
      <c r="H461" s="30">
        <v>2019</v>
      </c>
      <c r="I461" s="30">
        <v>8</v>
      </c>
      <c r="J461" s="18">
        <v>2</v>
      </c>
    </row>
    <row r="462" spans="5:10" x14ac:dyDescent="0.25">
      <c r="E462" s="32" t="s">
        <v>365</v>
      </c>
      <c r="F462" s="69" t="s">
        <v>299</v>
      </c>
      <c r="G462" s="122">
        <v>8</v>
      </c>
      <c r="H462" s="30">
        <v>2019</v>
      </c>
      <c r="I462" s="30">
        <v>8</v>
      </c>
      <c r="J462" s="18">
        <v>2</v>
      </c>
    </row>
    <row r="463" spans="5:10" x14ac:dyDescent="0.25">
      <c r="E463" s="32" t="s">
        <v>120</v>
      </c>
      <c r="F463" s="69" t="s">
        <v>270</v>
      </c>
      <c r="G463" s="122">
        <v>9</v>
      </c>
      <c r="H463" s="30">
        <v>2019</v>
      </c>
      <c r="I463" s="30">
        <v>8</v>
      </c>
      <c r="J463" s="18">
        <v>1</v>
      </c>
    </row>
    <row r="464" spans="5:10" x14ac:dyDescent="0.25">
      <c r="E464" s="32" t="s">
        <v>300</v>
      </c>
      <c r="F464" s="69" t="s">
        <v>342</v>
      </c>
      <c r="G464" s="122">
        <v>10</v>
      </c>
      <c r="H464" s="30">
        <v>2019</v>
      </c>
      <c r="I464" s="30">
        <v>8</v>
      </c>
      <c r="J464" s="18">
        <v>1</v>
      </c>
    </row>
    <row r="465" spans="5:10" x14ac:dyDescent="0.25">
      <c r="E465" s="32" t="s">
        <v>262</v>
      </c>
      <c r="F465" s="69" t="s">
        <v>132</v>
      </c>
      <c r="G465" s="122">
        <v>11</v>
      </c>
      <c r="H465" s="30">
        <v>2019</v>
      </c>
      <c r="I465" s="30">
        <v>8</v>
      </c>
      <c r="J465" s="18">
        <v>1</v>
      </c>
    </row>
    <row r="466" spans="5:10" x14ac:dyDescent="0.25">
      <c r="E466" s="32" t="s">
        <v>183</v>
      </c>
      <c r="F466" s="69" t="s">
        <v>270</v>
      </c>
      <c r="G466" s="122">
        <v>12</v>
      </c>
      <c r="H466" s="30">
        <v>2019</v>
      </c>
      <c r="I466" s="30">
        <v>8</v>
      </c>
      <c r="J466" s="18">
        <v>1</v>
      </c>
    </row>
    <row r="467" spans="5:10" x14ac:dyDescent="0.25">
      <c r="E467" s="32" t="s">
        <v>193</v>
      </c>
      <c r="F467" s="69" t="s">
        <v>270</v>
      </c>
      <c r="G467" s="122">
        <v>13</v>
      </c>
      <c r="H467" s="30">
        <v>2019</v>
      </c>
      <c r="I467" s="30">
        <v>8</v>
      </c>
      <c r="J467" s="18">
        <v>1</v>
      </c>
    </row>
    <row r="468" spans="5:10" x14ac:dyDescent="0.25">
      <c r="E468" s="32" t="s">
        <v>292</v>
      </c>
      <c r="F468" s="69" t="s">
        <v>293</v>
      </c>
      <c r="G468" s="122">
        <v>14</v>
      </c>
      <c r="H468" s="30">
        <v>2019</v>
      </c>
      <c r="I468" s="30">
        <v>8</v>
      </c>
      <c r="J468" s="18">
        <v>1</v>
      </c>
    </row>
    <row r="469" spans="5:10" x14ac:dyDescent="0.25">
      <c r="E469" s="32" t="s">
        <v>298</v>
      </c>
      <c r="F469" s="69" t="s">
        <v>270</v>
      </c>
      <c r="G469" s="122">
        <v>15</v>
      </c>
      <c r="H469" s="30">
        <v>2019</v>
      </c>
      <c r="I469" s="30">
        <v>8</v>
      </c>
      <c r="J469" s="18">
        <v>1</v>
      </c>
    </row>
    <row r="470" spans="5:10" x14ac:dyDescent="0.25">
      <c r="E470" s="32" t="s">
        <v>323</v>
      </c>
      <c r="F470" s="69" t="s">
        <v>132</v>
      </c>
      <c r="G470" s="122">
        <v>16</v>
      </c>
      <c r="H470" s="30">
        <v>2019</v>
      </c>
      <c r="I470" s="30">
        <v>8</v>
      </c>
      <c r="J470" s="18">
        <v>1</v>
      </c>
    </row>
    <row r="471" spans="5:10" x14ac:dyDescent="0.25">
      <c r="E471" s="32" t="s">
        <v>170</v>
      </c>
      <c r="F471" s="69" t="s">
        <v>342</v>
      </c>
      <c r="G471" s="122">
        <v>17</v>
      </c>
      <c r="H471" s="30">
        <v>2019</v>
      </c>
      <c r="I471" s="30">
        <v>8</v>
      </c>
      <c r="J471" s="18">
        <v>1</v>
      </c>
    </row>
    <row r="472" spans="5:10" x14ac:dyDescent="0.25">
      <c r="E472" s="32" t="s">
        <v>215</v>
      </c>
      <c r="F472" s="69" t="s">
        <v>276</v>
      </c>
      <c r="G472" s="122">
        <v>18</v>
      </c>
      <c r="H472" s="30">
        <v>2019</v>
      </c>
      <c r="I472" s="30">
        <v>8</v>
      </c>
      <c r="J472" s="18">
        <v>1</v>
      </c>
    </row>
    <row r="473" spans="5:10" x14ac:dyDescent="0.25">
      <c r="E473" s="32" t="s">
        <v>364</v>
      </c>
      <c r="F473" s="69" t="s">
        <v>343</v>
      </c>
      <c r="G473" s="122">
        <v>19</v>
      </c>
      <c r="H473" s="30">
        <v>2019</v>
      </c>
      <c r="I473" s="30">
        <v>8</v>
      </c>
      <c r="J473" s="18">
        <v>1</v>
      </c>
    </row>
    <row r="474" spans="5:10" x14ac:dyDescent="0.25">
      <c r="E474" s="32" t="s">
        <v>322</v>
      </c>
      <c r="F474" s="69" t="s">
        <v>270</v>
      </c>
      <c r="G474" s="122">
        <v>20</v>
      </c>
      <c r="H474" s="30">
        <v>2019</v>
      </c>
      <c r="I474" s="30">
        <v>8</v>
      </c>
      <c r="J474" s="18">
        <v>1</v>
      </c>
    </row>
    <row r="475" spans="5:10" x14ac:dyDescent="0.25">
      <c r="E475" s="32" t="s">
        <v>327</v>
      </c>
      <c r="F475" s="69" t="s">
        <v>357</v>
      </c>
      <c r="G475" s="122">
        <v>21</v>
      </c>
      <c r="H475" s="30">
        <v>2019</v>
      </c>
      <c r="I475" s="30">
        <v>8</v>
      </c>
      <c r="J475" s="18">
        <v>1</v>
      </c>
    </row>
    <row r="476" spans="5:10" x14ac:dyDescent="0.25">
      <c r="E476" s="32" t="s">
        <v>303</v>
      </c>
      <c r="F476" s="69" t="s">
        <v>297</v>
      </c>
      <c r="G476" s="122">
        <v>22</v>
      </c>
      <c r="H476" s="30">
        <v>2019</v>
      </c>
      <c r="I476" s="30">
        <v>8</v>
      </c>
      <c r="J476" s="18">
        <v>1</v>
      </c>
    </row>
    <row r="477" spans="5:10" x14ac:dyDescent="0.25">
      <c r="E477" s="32" t="s">
        <v>258</v>
      </c>
      <c r="F477" s="69" t="s">
        <v>270</v>
      </c>
      <c r="G477" s="122">
        <v>23</v>
      </c>
      <c r="H477" s="30">
        <v>2019</v>
      </c>
      <c r="I477" s="30">
        <v>8</v>
      </c>
      <c r="J477" s="18">
        <v>1</v>
      </c>
    </row>
    <row r="478" spans="5:10" x14ac:dyDescent="0.25">
      <c r="E478" s="32" t="s">
        <v>306</v>
      </c>
      <c r="F478" s="69" t="s">
        <v>270</v>
      </c>
      <c r="G478" s="122">
        <v>24</v>
      </c>
      <c r="H478" s="30">
        <v>2019</v>
      </c>
      <c r="I478" s="30">
        <v>8</v>
      </c>
      <c r="J478" s="18">
        <v>1</v>
      </c>
    </row>
    <row r="479" spans="5:10" x14ac:dyDescent="0.25">
      <c r="E479" s="32" t="s">
        <v>221</v>
      </c>
      <c r="F479" s="69" t="s">
        <v>276</v>
      </c>
      <c r="G479" s="122">
        <v>25</v>
      </c>
      <c r="H479" s="30">
        <v>2019</v>
      </c>
      <c r="I479" s="30">
        <v>8</v>
      </c>
      <c r="J479" s="18">
        <v>1</v>
      </c>
    </row>
    <row r="480" spans="5:10" x14ac:dyDescent="0.25">
      <c r="E480" s="32" t="s">
        <v>355</v>
      </c>
      <c r="F480" s="69" t="s">
        <v>276</v>
      </c>
      <c r="G480" s="122">
        <v>26</v>
      </c>
      <c r="H480" s="30">
        <v>2019</v>
      </c>
      <c r="I480" s="30">
        <v>8</v>
      </c>
      <c r="J480" s="18">
        <v>1</v>
      </c>
    </row>
    <row r="481" spans="5:10" x14ac:dyDescent="0.25">
      <c r="E481" s="32" t="s">
        <v>186</v>
      </c>
      <c r="F481" s="69" t="s">
        <v>299</v>
      </c>
      <c r="G481" s="122">
        <v>27</v>
      </c>
      <c r="H481" s="30">
        <v>2019</v>
      </c>
      <c r="I481" s="30">
        <v>8</v>
      </c>
      <c r="J481" s="18">
        <v>1</v>
      </c>
    </row>
    <row r="482" spans="5:10" x14ac:dyDescent="0.25">
      <c r="E482" s="32" t="s">
        <v>344</v>
      </c>
      <c r="F482" s="69" t="s">
        <v>132</v>
      </c>
      <c r="G482" s="122">
        <v>28</v>
      </c>
      <c r="H482" s="30">
        <v>2019</v>
      </c>
      <c r="I482" s="30">
        <v>8</v>
      </c>
      <c r="J482" s="18">
        <v>1</v>
      </c>
    </row>
    <row r="483" spans="5:10" x14ac:dyDescent="0.25">
      <c r="E483" s="32" t="s">
        <v>139</v>
      </c>
      <c r="F483" s="69" t="s">
        <v>357</v>
      </c>
      <c r="G483" s="122">
        <v>29</v>
      </c>
      <c r="H483" s="30">
        <v>2019</v>
      </c>
      <c r="I483" s="30">
        <v>8</v>
      </c>
      <c r="J483" s="18">
        <v>1</v>
      </c>
    </row>
    <row r="484" spans="5:10" x14ac:dyDescent="0.25">
      <c r="E484" s="32" t="s">
        <v>368</v>
      </c>
      <c r="F484" s="69" t="s">
        <v>270</v>
      </c>
      <c r="G484" s="122">
        <v>30</v>
      </c>
      <c r="H484" s="30">
        <v>2019</v>
      </c>
      <c r="I484" s="30">
        <v>8</v>
      </c>
      <c r="J484" s="18">
        <v>1</v>
      </c>
    </row>
    <row r="485" spans="5:10" ht="15.75" thickBot="1" x14ac:dyDescent="0.3">
      <c r="E485" s="33" t="s">
        <v>338</v>
      </c>
      <c r="F485" s="81" t="s">
        <v>347</v>
      </c>
      <c r="G485" s="127">
        <v>31</v>
      </c>
      <c r="H485" s="34">
        <v>2019</v>
      </c>
      <c r="I485" s="34">
        <v>8</v>
      </c>
      <c r="J485" s="36">
        <v>1</v>
      </c>
    </row>
    <row r="486" spans="5:10" x14ac:dyDescent="0.25">
      <c r="E486" s="301" t="s">
        <v>183</v>
      </c>
      <c r="F486" s="63" t="s">
        <v>270</v>
      </c>
      <c r="G486" s="123">
        <v>1</v>
      </c>
      <c r="H486" s="29">
        <v>2020</v>
      </c>
      <c r="I486" s="41">
        <v>8</v>
      </c>
      <c r="J486" s="304">
        <v>16</v>
      </c>
    </row>
    <row r="487" spans="5:10" x14ac:dyDescent="0.25">
      <c r="E487" s="302" t="s">
        <v>365</v>
      </c>
      <c r="F487" s="64" t="s">
        <v>299</v>
      </c>
      <c r="G487" s="124">
        <v>2</v>
      </c>
      <c r="H487" s="75">
        <v>2020</v>
      </c>
      <c r="I487" s="30">
        <v>8</v>
      </c>
      <c r="J487" s="76">
        <v>8</v>
      </c>
    </row>
    <row r="488" spans="5:10" x14ac:dyDescent="0.25">
      <c r="E488" s="303" t="s">
        <v>204</v>
      </c>
      <c r="F488" s="64" t="s">
        <v>342</v>
      </c>
      <c r="G488" s="124">
        <v>3</v>
      </c>
      <c r="H488" s="75">
        <v>2020</v>
      </c>
      <c r="I488" s="30">
        <v>8</v>
      </c>
      <c r="J488" s="76">
        <v>4</v>
      </c>
    </row>
    <row r="489" spans="5:10" x14ac:dyDescent="0.25">
      <c r="E489" s="303" t="s">
        <v>281</v>
      </c>
      <c r="F489" s="64" t="s">
        <v>270</v>
      </c>
      <c r="G489" s="124">
        <v>4</v>
      </c>
      <c r="H489" s="75">
        <v>2020</v>
      </c>
      <c r="I489" s="30">
        <v>8</v>
      </c>
      <c r="J489" s="76">
        <v>4</v>
      </c>
    </row>
    <row r="490" spans="5:10" x14ac:dyDescent="0.25">
      <c r="E490" s="72" t="s">
        <v>381</v>
      </c>
      <c r="F490" s="64" t="s">
        <v>352</v>
      </c>
      <c r="G490" s="124">
        <v>5</v>
      </c>
      <c r="H490" s="75">
        <v>2020</v>
      </c>
      <c r="I490" s="30">
        <v>8</v>
      </c>
      <c r="J490" s="76">
        <v>2</v>
      </c>
    </row>
    <row r="491" spans="5:10" x14ac:dyDescent="0.25">
      <c r="E491" s="72" t="s">
        <v>133</v>
      </c>
      <c r="F491" s="64" t="s">
        <v>270</v>
      </c>
      <c r="G491" s="124">
        <v>6</v>
      </c>
      <c r="H491" s="75">
        <v>2020</v>
      </c>
      <c r="I491" s="30">
        <v>8</v>
      </c>
      <c r="J491" s="76">
        <v>2</v>
      </c>
    </row>
    <row r="492" spans="5:10" x14ac:dyDescent="0.25">
      <c r="E492" s="72" t="s">
        <v>301</v>
      </c>
      <c r="F492" s="64" t="s">
        <v>297</v>
      </c>
      <c r="G492" s="124">
        <v>7</v>
      </c>
      <c r="H492" s="75">
        <v>2020</v>
      </c>
      <c r="I492" s="30">
        <v>8</v>
      </c>
      <c r="J492" s="76">
        <v>2</v>
      </c>
    </row>
    <row r="493" spans="5:10" x14ac:dyDescent="0.25">
      <c r="E493" s="72" t="s">
        <v>306</v>
      </c>
      <c r="F493" s="64" t="s">
        <v>270</v>
      </c>
      <c r="G493" s="124">
        <v>8</v>
      </c>
      <c r="H493" s="75">
        <v>2020</v>
      </c>
      <c r="I493" s="30">
        <v>8</v>
      </c>
      <c r="J493" s="76">
        <v>2</v>
      </c>
    </row>
    <row r="494" spans="5:10" x14ac:dyDescent="0.25">
      <c r="E494" s="72" t="s">
        <v>282</v>
      </c>
      <c r="F494" s="64" t="s">
        <v>342</v>
      </c>
      <c r="G494" s="124">
        <v>9</v>
      </c>
      <c r="H494" s="75">
        <v>2020</v>
      </c>
      <c r="I494" s="30">
        <v>8</v>
      </c>
      <c r="J494" s="76">
        <v>1</v>
      </c>
    </row>
    <row r="495" spans="5:10" x14ac:dyDescent="0.25">
      <c r="E495" s="72" t="s">
        <v>258</v>
      </c>
      <c r="F495" s="64" t="s">
        <v>270</v>
      </c>
      <c r="G495" s="124">
        <v>10</v>
      </c>
      <c r="H495" s="75">
        <v>2020</v>
      </c>
      <c r="I495" s="30">
        <v>8</v>
      </c>
      <c r="J495" s="76">
        <v>1</v>
      </c>
    </row>
    <row r="496" spans="5:10" x14ac:dyDescent="0.25">
      <c r="E496" s="72" t="s">
        <v>193</v>
      </c>
      <c r="F496" s="64" t="s">
        <v>270</v>
      </c>
      <c r="G496" s="124">
        <v>11</v>
      </c>
      <c r="H496" s="75">
        <v>2020</v>
      </c>
      <c r="I496" s="30">
        <v>8</v>
      </c>
      <c r="J496" s="76">
        <v>1</v>
      </c>
    </row>
    <row r="497" spans="5:10" x14ac:dyDescent="0.25">
      <c r="E497" s="72" t="s">
        <v>344</v>
      </c>
      <c r="F497" s="64" t="s">
        <v>342</v>
      </c>
      <c r="G497" s="124">
        <v>12</v>
      </c>
      <c r="H497" s="75">
        <v>2020</v>
      </c>
      <c r="I497" s="30">
        <v>8</v>
      </c>
      <c r="J497" s="76">
        <v>1</v>
      </c>
    </row>
    <row r="498" spans="5:10" x14ac:dyDescent="0.25">
      <c r="E498" s="72" t="s">
        <v>323</v>
      </c>
      <c r="F498" s="64" t="s">
        <v>342</v>
      </c>
      <c r="G498" s="124">
        <v>13</v>
      </c>
      <c r="H498" s="75">
        <v>2020</v>
      </c>
      <c r="I498" s="30">
        <v>8</v>
      </c>
      <c r="J498" s="76">
        <v>1</v>
      </c>
    </row>
    <row r="499" spans="5:10" x14ac:dyDescent="0.25">
      <c r="E499" s="72" t="s">
        <v>345</v>
      </c>
      <c r="F499" s="64" t="s">
        <v>326</v>
      </c>
      <c r="G499" s="124">
        <v>14</v>
      </c>
      <c r="H499" s="75">
        <v>2020</v>
      </c>
      <c r="I499" s="30">
        <v>8</v>
      </c>
      <c r="J499" s="76">
        <v>1</v>
      </c>
    </row>
    <row r="500" spans="5:10" x14ac:dyDescent="0.25">
      <c r="E500" s="72" t="s">
        <v>188</v>
      </c>
      <c r="F500" s="64" t="s">
        <v>276</v>
      </c>
      <c r="G500" s="124">
        <v>15</v>
      </c>
      <c r="H500" s="75">
        <v>2020</v>
      </c>
      <c r="I500" s="30">
        <v>8</v>
      </c>
      <c r="J500" s="76">
        <v>1</v>
      </c>
    </row>
    <row r="501" spans="5:10" x14ac:dyDescent="0.25">
      <c r="E501" s="72" t="s">
        <v>186</v>
      </c>
      <c r="F501" s="64" t="s">
        <v>299</v>
      </c>
      <c r="G501" s="124">
        <v>16</v>
      </c>
      <c r="H501" s="75">
        <v>2020</v>
      </c>
      <c r="I501" s="30">
        <v>8</v>
      </c>
      <c r="J501" s="76">
        <v>1</v>
      </c>
    </row>
    <row r="502" spans="5:10" x14ac:dyDescent="0.25">
      <c r="E502" s="72" t="s">
        <v>327</v>
      </c>
      <c r="F502" s="64" t="s">
        <v>357</v>
      </c>
      <c r="G502" s="124">
        <v>17</v>
      </c>
      <c r="H502" s="75">
        <v>2020</v>
      </c>
      <c r="I502" s="30">
        <v>8</v>
      </c>
      <c r="J502" s="76">
        <v>1</v>
      </c>
    </row>
    <row r="503" spans="5:10" x14ac:dyDescent="0.25">
      <c r="E503" s="72" t="s">
        <v>303</v>
      </c>
      <c r="F503" s="64" t="s">
        <v>297</v>
      </c>
      <c r="G503" s="124">
        <v>18</v>
      </c>
      <c r="H503" s="75">
        <v>2020</v>
      </c>
      <c r="I503" s="30">
        <v>8</v>
      </c>
      <c r="J503" s="76">
        <v>1</v>
      </c>
    </row>
    <row r="504" spans="5:10" x14ac:dyDescent="0.25">
      <c r="E504" s="72" t="s">
        <v>368</v>
      </c>
      <c r="F504" s="64" t="s">
        <v>270</v>
      </c>
      <c r="G504" s="124">
        <v>19</v>
      </c>
      <c r="H504" s="75">
        <v>2020</v>
      </c>
      <c r="I504" s="30">
        <v>8</v>
      </c>
      <c r="J504" s="76">
        <v>1</v>
      </c>
    </row>
    <row r="505" spans="5:10" x14ac:dyDescent="0.25">
      <c r="E505" s="72" t="s">
        <v>339</v>
      </c>
      <c r="F505" s="64" t="s">
        <v>342</v>
      </c>
      <c r="G505" s="124">
        <v>20</v>
      </c>
      <c r="H505" s="75">
        <v>2020</v>
      </c>
      <c r="I505" s="30">
        <v>8</v>
      </c>
      <c r="J505" s="76">
        <v>1</v>
      </c>
    </row>
    <row r="506" spans="5:10" x14ac:dyDescent="0.25">
      <c r="E506" s="72" t="s">
        <v>374</v>
      </c>
      <c r="F506" s="64" t="s">
        <v>299</v>
      </c>
      <c r="G506" s="124">
        <v>21</v>
      </c>
      <c r="H506" s="75">
        <v>2020</v>
      </c>
      <c r="I506" s="30">
        <v>8</v>
      </c>
      <c r="J506" s="76">
        <v>1</v>
      </c>
    </row>
    <row r="507" spans="5:10" x14ac:dyDescent="0.25">
      <c r="E507" s="72" t="s">
        <v>277</v>
      </c>
      <c r="F507" s="64" t="s">
        <v>273</v>
      </c>
      <c r="G507" s="124">
        <v>22</v>
      </c>
      <c r="H507" s="75">
        <v>2020</v>
      </c>
      <c r="I507" s="30">
        <v>8</v>
      </c>
      <c r="J507" s="76">
        <v>1</v>
      </c>
    </row>
    <row r="508" spans="5:10" x14ac:dyDescent="0.25">
      <c r="E508" s="72" t="s">
        <v>300</v>
      </c>
      <c r="F508" s="64" t="s">
        <v>342</v>
      </c>
      <c r="G508" s="124">
        <v>23</v>
      </c>
      <c r="H508" s="75">
        <v>2020</v>
      </c>
      <c r="I508" s="30">
        <v>8</v>
      </c>
      <c r="J508" s="76">
        <v>1</v>
      </c>
    </row>
    <row r="509" spans="5:10" x14ac:dyDescent="0.25">
      <c r="E509" s="72" t="s">
        <v>219</v>
      </c>
      <c r="F509" s="64" t="s">
        <v>342</v>
      </c>
      <c r="G509" s="124">
        <v>24</v>
      </c>
      <c r="H509" s="75">
        <v>2020</v>
      </c>
      <c r="I509" s="30">
        <v>8</v>
      </c>
      <c r="J509" s="76">
        <v>1</v>
      </c>
    </row>
    <row r="510" spans="5:10" x14ac:dyDescent="0.25">
      <c r="E510" s="72" t="s">
        <v>382</v>
      </c>
      <c r="F510" s="64" t="s">
        <v>276</v>
      </c>
      <c r="G510" s="124">
        <v>25</v>
      </c>
      <c r="H510" s="75">
        <v>2020</v>
      </c>
      <c r="I510" s="30">
        <v>8</v>
      </c>
      <c r="J510" s="76">
        <v>1</v>
      </c>
    </row>
    <row r="511" spans="5:10" x14ac:dyDescent="0.25">
      <c r="E511" s="72" t="s">
        <v>383</v>
      </c>
      <c r="F511" s="64" t="s">
        <v>384</v>
      </c>
      <c r="G511" s="124">
        <v>26</v>
      </c>
      <c r="H511" s="75">
        <v>2020</v>
      </c>
      <c r="I511" s="30">
        <v>8</v>
      </c>
      <c r="J511" s="76">
        <v>1</v>
      </c>
    </row>
    <row r="512" spans="5:10" x14ac:dyDescent="0.25">
      <c r="E512" s="72" t="s">
        <v>385</v>
      </c>
      <c r="F512" s="64" t="s">
        <v>280</v>
      </c>
      <c r="G512" s="124">
        <v>27</v>
      </c>
      <c r="H512" s="75">
        <v>2020</v>
      </c>
      <c r="I512" s="30">
        <v>8</v>
      </c>
      <c r="J512" s="76">
        <v>1</v>
      </c>
    </row>
    <row r="513" spans="5:10" x14ac:dyDescent="0.25">
      <c r="E513" s="72" t="s">
        <v>294</v>
      </c>
      <c r="F513" s="64" t="s">
        <v>386</v>
      </c>
      <c r="G513" s="124">
        <v>28</v>
      </c>
      <c r="H513" s="75">
        <v>2020</v>
      </c>
      <c r="I513" s="30">
        <v>8</v>
      </c>
      <c r="J513" s="76">
        <v>1</v>
      </c>
    </row>
    <row r="514" spans="5:10" x14ac:dyDescent="0.25">
      <c r="E514" s="72" t="s">
        <v>350</v>
      </c>
      <c r="F514" s="64" t="s">
        <v>270</v>
      </c>
      <c r="G514" s="124">
        <v>29</v>
      </c>
      <c r="H514" s="75">
        <v>2020</v>
      </c>
      <c r="I514" s="30">
        <v>8</v>
      </c>
      <c r="J514" s="76">
        <v>1</v>
      </c>
    </row>
    <row r="515" spans="5:10" x14ac:dyDescent="0.25">
      <c r="E515" s="72" t="s">
        <v>375</v>
      </c>
      <c r="F515" s="64" t="s">
        <v>270</v>
      </c>
      <c r="G515" s="124">
        <v>30</v>
      </c>
      <c r="H515" s="75">
        <v>2020</v>
      </c>
      <c r="I515" s="30">
        <v>8</v>
      </c>
      <c r="J515" s="76">
        <v>1</v>
      </c>
    </row>
    <row r="516" spans="5:10" x14ac:dyDescent="0.25">
      <c r="E516" s="72" t="s">
        <v>377</v>
      </c>
      <c r="F516" s="64" t="s">
        <v>273</v>
      </c>
      <c r="G516" s="124">
        <v>31</v>
      </c>
      <c r="H516" s="75">
        <v>2020</v>
      </c>
      <c r="I516" s="30">
        <v>8</v>
      </c>
      <c r="J516" s="76">
        <v>1</v>
      </c>
    </row>
    <row r="517" spans="5:10" ht="15.75" thickBot="1" x14ac:dyDescent="0.3">
      <c r="E517" s="73" t="s">
        <v>311</v>
      </c>
      <c r="F517" s="65" t="s">
        <v>387</v>
      </c>
      <c r="G517" s="125">
        <v>32</v>
      </c>
      <c r="H517" s="77">
        <v>2020</v>
      </c>
      <c r="I517" s="34">
        <v>8</v>
      </c>
      <c r="J517" s="78">
        <v>1</v>
      </c>
    </row>
    <row r="518" spans="5:10" x14ac:dyDescent="0.25">
      <c r="E518" s="301" t="s">
        <v>133</v>
      </c>
      <c r="F518" s="150" t="s">
        <v>270</v>
      </c>
      <c r="G518" s="53">
        <v>1</v>
      </c>
      <c r="H518" s="41">
        <v>2021</v>
      </c>
      <c r="I518" s="41">
        <v>8</v>
      </c>
      <c r="J518" s="42">
        <v>16</v>
      </c>
    </row>
    <row r="519" spans="5:10" x14ac:dyDescent="0.25">
      <c r="E519" s="302" t="s">
        <v>83</v>
      </c>
      <c r="F519" s="136" t="s">
        <v>273</v>
      </c>
      <c r="G519" s="54">
        <v>2</v>
      </c>
      <c r="H519" s="30">
        <v>2021</v>
      </c>
      <c r="I519" s="30">
        <v>8</v>
      </c>
      <c r="J519" s="18">
        <v>8</v>
      </c>
    </row>
    <row r="520" spans="5:10" x14ac:dyDescent="0.25">
      <c r="E520" s="303" t="s">
        <v>183</v>
      </c>
      <c r="F520" s="137" t="s">
        <v>270</v>
      </c>
      <c r="G520" s="54">
        <v>3</v>
      </c>
      <c r="H520" s="30">
        <v>2021</v>
      </c>
      <c r="I520" s="30">
        <v>8</v>
      </c>
      <c r="J520" s="18">
        <v>4</v>
      </c>
    </row>
    <row r="521" spans="5:10" x14ac:dyDescent="0.25">
      <c r="E521" s="303" t="s">
        <v>170</v>
      </c>
      <c r="F521" s="136" t="s">
        <v>342</v>
      </c>
      <c r="G521" s="54">
        <v>4</v>
      </c>
      <c r="H521" s="30">
        <v>2021</v>
      </c>
      <c r="I521" s="30">
        <v>8</v>
      </c>
      <c r="J521" s="18">
        <v>4</v>
      </c>
    </row>
    <row r="522" spans="5:10" x14ac:dyDescent="0.25">
      <c r="E522" s="140" t="s">
        <v>381</v>
      </c>
      <c r="F522" s="137" t="s">
        <v>297</v>
      </c>
      <c r="G522" s="54">
        <v>5</v>
      </c>
      <c r="H522" s="30">
        <v>2021</v>
      </c>
      <c r="I522" s="30">
        <v>8</v>
      </c>
      <c r="J522" s="18">
        <v>2</v>
      </c>
    </row>
    <row r="523" spans="5:10" x14ac:dyDescent="0.25">
      <c r="E523" s="139" t="s">
        <v>222</v>
      </c>
      <c r="F523" s="136" t="s">
        <v>405</v>
      </c>
      <c r="G523" s="54">
        <v>6</v>
      </c>
      <c r="H523" s="30">
        <v>2021</v>
      </c>
      <c r="I523" s="30">
        <v>8</v>
      </c>
      <c r="J523" s="18">
        <v>2</v>
      </c>
    </row>
    <row r="524" spans="5:10" x14ac:dyDescent="0.25">
      <c r="E524" s="140" t="s">
        <v>300</v>
      </c>
      <c r="F524" s="137" t="s">
        <v>342</v>
      </c>
      <c r="G524" s="54">
        <v>7</v>
      </c>
      <c r="H524" s="30">
        <v>2021</v>
      </c>
      <c r="I524" s="30">
        <v>8</v>
      </c>
      <c r="J524" s="18">
        <v>2</v>
      </c>
    </row>
    <row r="525" spans="5:10" x14ac:dyDescent="0.25">
      <c r="E525" s="139" t="s">
        <v>313</v>
      </c>
      <c r="F525" s="136" t="s">
        <v>273</v>
      </c>
      <c r="G525" s="54">
        <v>8</v>
      </c>
      <c r="H525" s="30">
        <v>2021</v>
      </c>
      <c r="I525" s="30">
        <v>8</v>
      </c>
      <c r="J525" s="18">
        <v>2</v>
      </c>
    </row>
    <row r="526" spans="5:10" x14ac:dyDescent="0.25">
      <c r="E526" s="140" t="s">
        <v>277</v>
      </c>
      <c r="F526" s="137" t="s">
        <v>386</v>
      </c>
      <c r="G526" s="54">
        <v>9</v>
      </c>
      <c r="H526" s="30">
        <v>2021</v>
      </c>
      <c r="I526" s="30">
        <v>8</v>
      </c>
      <c r="J526" s="18">
        <v>1</v>
      </c>
    </row>
    <row r="527" spans="5:10" x14ac:dyDescent="0.25">
      <c r="E527" s="139" t="s">
        <v>406</v>
      </c>
      <c r="F527" s="136" t="s">
        <v>405</v>
      </c>
      <c r="G527" s="54">
        <v>10</v>
      </c>
      <c r="H527" s="30">
        <v>2021</v>
      </c>
      <c r="I527" s="30">
        <v>8</v>
      </c>
      <c r="J527" s="18">
        <v>1</v>
      </c>
    </row>
    <row r="528" spans="5:10" x14ac:dyDescent="0.25">
      <c r="E528" s="140" t="s">
        <v>374</v>
      </c>
      <c r="F528" s="137" t="s">
        <v>299</v>
      </c>
      <c r="G528" s="54">
        <v>11</v>
      </c>
      <c r="H528" s="30">
        <v>2021</v>
      </c>
      <c r="I528" s="30">
        <v>8</v>
      </c>
      <c r="J528" s="18">
        <v>1</v>
      </c>
    </row>
    <row r="529" spans="5:10" x14ac:dyDescent="0.25">
      <c r="E529" s="139" t="s">
        <v>188</v>
      </c>
      <c r="F529" s="136" t="s">
        <v>405</v>
      </c>
      <c r="G529" s="54">
        <v>12</v>
      </c>
      <c r="H529" s="30">
        <v>2021</v>
      </c>
      <c r="I529" s="30">
        <v>8</v>
      </c>
      <c r="J529" s="18">
        <v>1</v>
      </c>
    </row>
    <row r="530" spans="5:10" x14ac:dyDescent="0.25">
      <c r="E530" s="140" t="s">
        <v>345</v>
      </c>
      <c r="F530" s="137" t="s">
        <v>326</v>
      </c>
      <c r="G530" s="54">
        <v>13</v>
      </c>
      <c r="H530" s="30">
        <v>2021</v>
      </c>
      <c r="I530" s="30">
        <v>8</v>
      </c>
      <c r="J530" s="18">
        <v>1</v>
      </c>
    </row>
    <row r="531" spans="5:10" x14ac:dyDescent="0.25">
      <c r="E531" s="139" t="s">
        <v>306</v>
      </c>
      <c r="F531" s="136" t="s">
        <v>270</v>
      </c>
      <c r="G531" s="54">
        <v>14</v>
      </c>
      <c r="H531" s="30">
        <v>2021</v>
      </c>
      <c r="I531" s="30">
        <v>8</v>
      </c>
      <c r="J531" s="18">
        <v>1</v>
      </c>
    </row>
    <row r="532" spans="5:10" x14ac:dyDescent="0.25">
      <c r="E532" s="140" t="s">
        <v>186</v>
      </c>
      <c r="F532" s="137" t="s">
        <v>299</v>
      </c>
      <c r="G532" s="54">
        <v>15</v>
      </c>
      <c r="H532" s="30">
        <v>2021</v>
      </c>
      <c r="I532" s="30">
        <v>8</v>
      </c>
      <c r="J532" s="18">
        <v>1</v>
      </c>
    </row>
    <row r="533" spans="5:10" x14ac:dyDescent="0.25">
      <c r="E533" s="139" t="s">
        <v>281</v>
      </c>
      <c r="F533" s="136" t="s">
        <v>270</v>
      </c>
      <c r="G533" s="54">
        <v>16</v>
      </c>
      <c r="H533" s="30">
        <v>2021</v>
      </c>
      <c r="I533" s="30">
        <v>8</v>
      </c>
      <c r="J533" s="18">
        <v>1</v>
      </c>
    </row>
    <row r="534" spans="5:10" x14ac:dyDescent="0.25">
      <c r="E534" s="140" t="s">
        <v>309</v>
      </c>
      <c r="F534" s="137" t="s">
        <v>405</v>
      </c>
      <c r="G534" s="54">
        <v>17</v>
      </c>
      <c r="H534" s="30">
        <v>2021</v>
      </c>
      <c r="I534" s="30">
        <v>8</v>
      </c>
      <c r="J534" s="18">
        <v>1</v>
      </c>
    </row>
    <row r="535" spans="5:10" x14ac:dyDescent="0.25">
      <c r="E535" s="139" t="s">
        <v>219</v>
      </c>
      <c r="F535" s="136" t="s">
        <v>342</v>
      </c>
      <c r="G535" s="54">
        <v>18</v>
      </c>
      <c r="H535" s="30">
        <v>2021</v>
      </c>
      <c r="I535" s="30">
        <v>8</v>
      </c>
      <c r="J535" s="18">
        <v>1</v>
      </c>
    </row>
    <row r="536" spans="5:10" x14ac:dyDescent="0.25">
      <c r="E536" s="140" t="s">
        <v>311</v>
      </c>
      <c r="F536" s="137" t="s">
        <v>405</v>
      </c>
      <c r="G536" s="54">
        <v>19</v>
      </c>
      <c r="H536" s="30">
        <v>2021</v>
      </c>
      <c r="I536" s="30">
        <v>8</v>
      </c>
      <c r="J536" s="18">
        <v>1</v>
      </c>
    </row>
    <row r="537" spans="5:10" x14ac:dyDescent="0.25">
      <c r="E537" s="139" t="s">
        <v>364</v>
      </c>
      <c r="F537" s="136" t="s">
        <v>343</v>
      </c>
      <c r="G537" s="54">
        <v>20</v>
      </c>
      <c r="H537" s="30">
        <v>2021</v>
      </c>
      <c r="I537" s="30">
        <v>8</v>
      </c>
      <c r="J537" s="18">
        <v>1</v>
      </c>
    </row>
    <row r="538" spans="5:10" x14ac:dyDescent="0.25">
      <c r="E538" s="140" t="s">
        <v>355</v>
      </c>
      <c r="F538" s="137" t="s">
        <v>405</v>
      </c>
      <c r="G538" s="54">
        <v>21</v>
      </c>
      <c r="H538" s="30">
        <v>2021</v>
      </c>
      <c r="I538" s="30">
        <v>8</v>
      </c>
      <c r="J538" s="18">
        <v>1</v>
      </c>
    </row>
    <row r="539" spans="5:10" x14ac:dyDescent="0.25">
      <c r="E539" s="139" t="s">
        <v>303</v>
      </c>
      <c r="F539" s="136" t="s">
        <v>297</v>
      </c>
      <c r="G539" s="54">
        <v>22</v>
      </c>
      <c r="H539" s="30">
        <v>2021</v>
      </c>
      <c r="I539" s="30">
        <v>8</v>
      </c>
      <c r="J539" s="18">
        <v>1</v>
      </c>
    </row>
    <row r="540" spans="5:10" x14ac:dyDescent="0.25">
      <c r="E540" s="140" t="s">
        <v>221</v>
      </c>
      <c r="F540" s="137" t="s">
        <v>405</v>
      </c>
      <c r="G540" s="54">
        <v>23</v>
      </c>
      <c r="H540" s="30">
        <v>2021</v>
      </c>
      <c r="I540" s="30">
        <v>8</v>
      </c>
      <c r="J540" s="18">
        <v>1</v>
      </c>
    </row>
    <row r="541" spans="5:10" x14ac:dyDescent="0.25">
      <c r="E541" s="139" t="s">
        <v>377</v>
      </c>
      <c r="F541" s="136" t="s">
        <v>273</v>
      </c>
      <c r="G541" s="54">
        <v>24</v>
      </c>
      <c r="H541" s="30">
        <v>2021</v>
      </c>
      <c r="I541" s="30">
        <v>8</v>
      </c>
      <c r="J541" s="18">
        <v>1</v>
      </c>
    </row>
    <row r="542" spans="5:10" x14ac:dyDescent="0.25">
      <c r="E542" s="140" t="s">
        <v>298</v>
      </c>
      <c r="F542" s="137" t="s">
        <v>270</v>
      </c>
      <c r="G542" s="54">
        <v>25</v>
      </c>
      <c r="H542" s="30">
        <v>2021</v>
      </c>
      <c r="I542" s="30">
        <v>8</v>
      </c>
      <c r="J542" s="18">
        <v>1</v>
      </c>
    </row>
    <row r="543" spans="5:10" x14ac:dyDescent="0.25">
      <c r="E543" s="139" t="s">
        <v>301</v>
      </c>
      <c r="F543" s="136" t="s">
        <v>297</v>
      </c>
      <c r="G543" s="54">
        <v>26</v>
      </c>
      <c r="H543" s="30">
        <v>2021</v>
      </c>
      <c r="I543" s="30">
        <v>8</v>
      </c>
      <c r="J543" s="18">
        <v>1</v>
      </c>
    </row>
    <row r="544" spans="5:10" x14ac:dyDescent="0.25">
      <c r="E544" s="140" t="s">
        <v>294</v>
      </c>
      <c r="F544" s="137" t="s">
        <v>386</v>
      </c>
      <c r="G544" s="54">
        <v>27</v>
      </c>
      <c r="H544" s="30">
        <v>2021</v>
      </c>
      <c r="I544" s="30">
        <v>8</v>
      </c>
      <c r="J544" s="18">
        <v>1</v>
      </c>
    </row>
    <row r="545" spans="5:10" x14ac:dyDescent="0.25">
      <c r="E545" s="139" t="s">
        <v>365</v>
      </c>
      <c r="F545" s="136" t="s">
        <v>299</v>
      </c>
      <c r="G545" s="54">
        <v>28</v>
      </c>
      <c r="H545" s="30">
        <v>2021</v>
      </c>
      <c r="I545" s="30">
        <v>8</v>
      </c>
      <c r="J545" s="18">
        <v>1</v>
      </c>
    </row>
    <row r="546" spans="5:10" x14ac:dyDescent="0.25">
      <c r="E546" s="140" t="s">
        <v>407</v>
      </c>
      <c r="F546" s="137" t="s">
        <v>387</v>
      </c>
      <c r="G546" s="54">
        <v>29</v>
      </c>
      <c r="H546" s="30">
        <v>2021</v>
      </c>
      <c r="I546" s="30">
        <v>8</v>
      </c>
      <c r="J546" s="18">
        <v>1</v>
      </c>
    </row>
    <row r="547" spans="5:10" x14ac:dyDescent="0.25">
      <c r="E547" s="139" t="s">
        <v>408</v>
      </c>
      <c r="F547" s="136" t="s">
        <v>342</v>
      </c>
      <c r="G547" s="54">
        <v>30</v>
      </c>
      <c r="H547" s="30">
        <v>2021</v>
      </c>
      <c r="I547" s="30">
        <v>8</v>
      </c>
      <c r="J547" s="18">
        <v>1</v>
      </c>
    </row>
    <row r="548" spans="5:10" x14ac:dyDescent="0.25">
      <c r="E548" s="140" t="s">
        <v>376</v>
      </c>
      <c r="F548" s="137" t="s">
        <v>270</v>
      </c>
      <c r="G548" s="54">
        <v>31</v>
      </c>
      <c r="H548" s="30">
        <v>2021</v>
      </c>
      <c r="I548" s="30">
        <v>8</v>
      </c>
      <c r="J548" s="18">
        <v>1</v>
      </c>
    </row>
    <row r="549" spans="5:10" ht="15.75" thickBot="1" x14ac:dyDescent="0.3">
      <c r="E549" s="141" t="s">
        <v>368</v>
      </c>
      <c r="F549" s="151" t="s">
        <v>270</v>
      </c>
      <c r="G549" s="55">
        <v>32</v>
      </c>
      <c r="H549" s="34">
        <v>2021</v>
      </c>
      <c r="I549" s="34">
        <v>8</v>
      </c>
      <c r="J549" s="36">
        <v>1</v>
      </c>
    </row>
    <row r="550" spans="5:10" x14ac:dyDescent="0.25">
      <c r="E550" s="301" t="s">
        <v>133</v>
      </c>
      <c r="F550" s="150" t="s">
        <v>270</v>
      </c>
      <c r="G550" s="53">
        <v>1</v>
      </c>
      <c r="H550" s="41">
        <v>2022</v>
      </c>
      <c r="I550" s="41">
        <v>8</v>
      </c>
      <c r="J550" s="42">
        <v>16</v>
      </c>
    </row>
    <row r="551" spans="5:10" x14ac:dyDescent="0.25">
      <c r="E551" s="302" t="s">
        <v>183</v>
      </c>
      <c r="F551" s="136" t="s">
        <v>270</v>
      </c>
      <c r="G551" s="54">
        <v>2</v>
      </c>
      <c r="H551" s="30">
        <v>2022</v>
      </c>
      <c r="I551" s="30">
        <v>8</v>
      </c>
      <c r="J551" s="18">
        <v>8</v>
      </c>
    </row>
    <row r="552" spans="5:10" x14ac:dyDescent="0.25">
      <c r="E552" s="303" t="s">
        <v>222</v>
      </c>
      <c r="F552" s="137" t="s">
        <v>405</v>
      </c>
      <c r="G552" s="54">
        <v>3</v>
      </c>
      <c r="H552" s="30">
        <v>2022</v>
      </c>
      <c r="I552" s="30">
        <v>8</v>
      </c>
      <c r="J552" s="18">
        <v>4</v>
      </c>
    </row>
    <row r="553" spans="5:10" x14ac:dyDescent="0.25">
      <c r="E553" s="303" t="s">
        <v>219</v>
      </c>
      <c r="F553" s="136" t="s">
        <v>342</v>
      </c>
      <c r="G553" s="54">
        <v>4</v>
      </c>
      <c r="H553" s="30">
        <v>2022</v>
      </c>
      <c r="I553" s="30">
        <v>8</v>
      </c>
      <c r="J553" s="18">
        <v>4</v>
      </c>
    </row>
    <row r="554" spans="5:10" x14ac:dyDescent="0.25">
      <c r="E554" s="140" t="s">
        <v>422</v>
      </c>
      <c r="F554" s="137" t="s">
        <v>297</v>
      </c>
      <c r="G554" s="54">
        <v>5</v>
      </c>
      <c r="H554" s="30">
        <v>2022</v>
      </c>
      <c r="I554" s="30">
        <v>8</v>
      </c>
      <c r="J554" s="18">
        <v>2</v>
      </c>
    </row>
    <row r="555" spans="5:10" x14ac:dyDescent="0.25">
      <c r="E555" s="139" t="s">
        <v>300</v>
      </c>
      <c r="F555" s="136" t="s">
        <v>342</v>
      </c>
      <c r="G555" s="54">
        <v>6</v>
      </c>
      <c r="H555" s="30">
        <v>2022</v>
      </c>
      <c r="I555" s="30">
        <v>8</v>
      </c>
      <c r="J555" s="18">
        <v>2</v>
      </c>
    </row>
    <row r="556" spans="5:10" x14ac:dyDescent="0.25">
      <c r="E556" s="140" t="s">
        <v>281</v>
      </c>
      <c r="F556" s="137" t="s">
        <v>270</v>
      </c>
      <c r="G556" s="54">
        <v>7</v>
      </c>
      <c r="H556" s="30">
        <v>2022</v>
      </c>
      <c r="I556" s="30">
        <v>8</v>
      </c>
      <c r="J556" s="18">
        <v>2</v>
      </c>
    </row>
    <row r="557" spans="5:10" x14ac:dyDescent="0.25">
      <c r="E557" s="139" t="s">
        <v>346</v>
      </c>
      <c r="F557" s="136" t="s">
        <v>342</v>
      </c>
      <c r="G557" s="54">
        <v>8</v>
      </c>
      <c r="H557" s="30">
        <v>2022</v>
      </c>
      <c r="I557" s="30">
        <v>8</v>
      </c>
      <c r="J557" s="18">
        <v>2</v>
      </c>
    </row>
    <row r="558" spans="5:10" x14ac:dyDescent="0.25">
      <c r="E558" s="140" t="s">
        <v>303</v>
      </c>
      <c r="F558" s="137" t="s">
        <v>297</v>
      </c>
      <c r="G558" s="54">
        <v>9</v>
      </c>
      <c r="H558" s="30">
        <v>2022</v>
      </c>
      <c r="I558" s="30">
        <v>8</v>
      </c>
      <c r="J558" s="18">
        <v>1</v>
      </c>
    </row>
    <row r="559" spans="5:10" x14ac:dyDescent="0.25">
      <c r="E559" s="139" t="s">
        <v>406</v>
      </c>
      <c r="F559" s="136" t="s">
        <v>405</v>
      </c>
      <c r="G559" s="54">
        <v>10</v>
      </c>
      <c r="H559" s="30">
        <v>2022</v>
      </c>
      <c r="I559" s="30">
        <v>8</v>
      </c>
      <c r="J559" s="18">
        <v>1</v>
      </c>
    </row>
    <row r="560" spans="5:10" x14ac:dyDescent="0.25">
      <c r="E560" s="140" t="s">
        <v>381</v>
      </c>
      <c r="F560" s="137" t="s">
        <v>297</v>
      </c>
      <c r="G560" s="54">
        <v>11</v>
      </c>
      <c r="H560" s="30">
        <v>2022</v>
      </c>
      <c r="I560" s="30">
        <v>8</v>
      </c>
      <c r="J560" s="18">
        <v>1</v>
      </c>
    </row>
    <row r="561" spans="5:10" x14ac:dyDescent="0.25">
      <c r="E561" s="139" t="s">
        <v>345</v>
      </c>
      <c r="F561" s="136" t="s">
        <v>326</v>
      </c>
      <c r="G561" s="54">
        <v>12</v>
      </c>
      <c r="H561" s="30">
        <v>2022</v>
      </c>
      <c r="I561" s="30">
        <v>8</v>
      </c>
      <c r="J561" s="18">
        <v>1</v>
      </c>
    </row>
    <row r="562" spans="5:10" x14ac:dyDescent="0.25">
      <c r="E562" s="140" t="s">
        <v>71</v>
      </c>
      <c r="F562" s="137" t="s">
        <v>357</v>
      </c>
      <c r="G562" s="54">
        <v>13</v>
      </c>
      <c r="H562" s="30">
        <v>2022</v>
      </c>
      <c r="I562" s="30">
        <v>8</v>
      </c>
      <c r="J562" s="18">
        <v>1</v>
      </c>
    </row>
    <row r="563" spans="5:10" x14ac:dyDescent="0.25">
      <c r="E563" s="139" t="s">
        <v>301</v>
      </c>
      <c r="F563" s="136" t="s">
        <v>297</v>
      </c>
      <c r="G563" s="54">
        <v>14</v>
      </c>
      <c r="H563" s="30">
        <v>2022</v>
      </c>
      <c r="I563" s="30">
        <v>8</v>
      </c>
      <c r="J563" s="18">
        <v>1</v>
      </c>
    </row>
    <row r="564" spans="5:10" x14ac:dyDescent="0.25">
      <c r="E564" s="140" t="s">
        <v>344</v>
      </c>
      <c r="F564" s="137" t="s">
        <v>342</v>
      </c>
      <c r="G564" s="54">
        <v>15</v>
      </c>
      <c r="H564" s="30">
        <v>2022</v>
      </c>
      <c r="I564" s="30">
        <v>8</v>
      </c>
      <c r="J564" s="18">
        <v>1</v>
      </c>
    </row>
    <row r="565" spans="5:10" x14ac:dyDescent="0.25">
      <c r="E565" s="139" t="s">
        <v>294</v>
      </c>
      <c r="F565" s="136" t="s">
        <v>386</v>
      </c>
      <c r="G565" s="54">
        <v>16</v>
      </c>
      <c r="H565" s="30">
        <v>2022</v>
      </c>
      <c r="I565" s="30">
        <v>8</v>
      </c>
      <c r="J565" s="18">
        <v>1</v>
      </c>
    </row>
    <row r="566" spans="5:10" x14ac:dyDescent="0.25">
      <c r="E566" s="140" t="s">
        <v>361</v>
      </c>
      <c r="F566" s="137" t="s">
        <v>273</v>
      </c>
      <c r="G566" s="54">
        <v>17</v>
      </c>
      <c r="H566" s="30">
        <v>2022</v>
      </c>
      <c r="I566" s="30">
        <v>8</v>
      </c>
      <c r="J566" s="18">
        <v>1</v>
      </c>
    </row>
    <row r="567" spans="5:10" x14ac:dyDescent="0.25">
      <c r="E567" s="139" t="s">
        <v>221</v>
      </c>
      <c r="F567" s="136" t="s">
        <v>405</v>
      </c>
      <c r="G567" s="54">
        <v>18</v>
      </c>
      <c r="H567" s="30">
        <v>2022</v>
      </c>
      <c r="I567" s="30">
        <v>8</v>
      </c>
      <c r="J567" s="18">
        <v>1</v>
      </c>
    </row>
    <row r="568" spans="5:10" x14ac:dyDescent="0.25">
      <c r="E568" s="140" t="s">
        <v>262</v>
      </c>
      <c r="F568" s="137" t="s">
        <v>270</v>
      </c>
      <c r="G568" s="54">
        <v>19</v>
      </c>
      <c r="H568" s="30">
        <v>2022</v>
      </c>
      <c r="I568" s="30">
        <v>8</v>
      </c>
      <c r="J568" s="18">
        <v>1</v>
      </c>
    </row>
    <row r="569" spans="5:10" x14ac:dyDescent="0.25">
      <c r="E569" s="139" t="s">
        <v>193</v>
      </c>
      <c r="F569" s="136" t="s">
        <v>270</v>
      </c>
      <c r="G569" s="54">
        <v>20</v>
      </c>
      <c r="H569" s="30">
        <v>2022</v>
      </c>
      <c r="I569" s="30">
        <v>8</v>
      </c>
      <c r="J569" s="18">
        <v>1</v>
      </c>
    </row>
    <row r="570" spans="5:10" x14ac:dyDescent="0.25">
      <c r="E570" s="140" t="s">
        <v>416</v>
      </c>
      <c r="F570" s="137" t="s">
        <v>273</v>
      </c>
      <c r="G570" s="54">
        <v>21</v>
      </c>
      <c r="H570" s="30">
        <v>2022</v>
      </c>
      <c r="I570" s="30">
        <v>8</v>
      </c>
      <c r="J570" s="18">
        <v>1</v>
      </c>
    </row>
    <row r="571" spans="5:10" x14ac:dyDescent="0.25">
      <c r="E571" s="139" t="s">
        <v>313</v>
      </c>
      <c r="F571" s="136" t="s">
        <v>273</v>
      </c>
      <c r="G571" s="54">
        <v>22</v>
      </c>
      <c r="H571" s="30">
        <v>2022</v>
      </c>
      <c r="I571" s="30">
        <v>8</v>
      </c>
      <c r="J571" s="18">
        <v>1</v>
      </c>
    </row>
    <row r="572" spans="5:10" x14ac:dyDescent="0.25">
      <c r="E572" s="140" t="s">
        <v>423</v>
      </c>
      <c r="F572" s="137" t="s">
        <v>342</v>
      </c>
      <c r="G572" s="54">
        <v>23</v>
      </c>
      <c r="H572" s="30">
        <v>2022</v>
      </c>
      <c r="I572" s="30">
        <v>8</v>
      </c>
      <c r="J572" s="18">
        <v>1</v>
      </c>
    </row>
    <row r="573" spans="5:10" x14ac:dyDescent="0.25">
      <c r="E573" s="139" t="s">
        <v>120</v>
      </c>
      <c r="F573" s="136" t="s">
        <v>270</v>
      </c>
      <c r="G573" s="54">
        <v>24</v>
      </c>
      <c r="H573" s="30">
        <v>2022</v>
      </c>
      <c r="I573" s="30">
        <v>8</v>
      </c>
      <c r="J573" s="18">
        <v>1</v>
      </c>
    </row>
    <row r="574" spans="5:10" x14ac:dyDescent="0.25">
      <c r="E574" s="140" t="s">
        <v>311</v>
      </c>
      <c r="F574" s="137" t="s">
        <v>405</v>
      </c>
      <c r="G574" s="54">
        <v>25</v>
      </c>
      <c r="H574" s="30">
        <v>2022</v>
      </c>
      <c r="I574" s="30">
        <v>8</v>
      </c>
      <c r="J574" s="18">
        <v>1</v>
      </c>
    </row>
    <row r="575" spans="5:10" x14ac:dyDescent="0.25">
      <c r="E575" s="139" t="s">
        <v>413</v>
      </c>
      <c r="F575" s="136" t="s">
        <v>342</v>
      </c>
      <c r="G575" s="54">
        <v>26</v>
      </c>
      <c r="H575" s="30">
        <v>2022</v>
      </c>
      <c r="I575" s="30">
        <v>8</v>
      </c>
      <c r="J575" s="18">
        <v>1</v>
      </c>
    </row>
    <row r="576" spans="5:10" x14ac:dyDescent="0.25">
      <c r="E576" s="140" t="s">
        <v>355</v>
      </c>
      <c r="F576" s="137" t="s">
        <v>405</v>
      </c>
      <c r="G576" s="54">
        <v>27</v>
      </c>
      <c r="H576" s="30">
        <v>2022</v>
      </c>
      <c r="I576" s="30">
        <v>8</v>
      </c>
      <c r="J576" s="18">
        <v>1</v>
      </c>
    </row>
    <row r="577" spans="5:10" x14ac:dyDescent="0.25">
      <c r="E577" s="139" t="s">
        <v>218</v>
      </c>
      <c r="F577" s="136" t="s">
        <v>273</v>
      </c>
      <c r="G577" s="54">
        <v>28</v>
      </c>
      <c r="H577" s="30">
        <v>2022</v>
      </c>
      <c r="I577" s="30">
        <v>8</v>
      </c>
      <c r="J577" s="18">
        <v>1</v>
      </c>
    </row>
    <row r="578" spans="5:10" x14ac:dyDescent="0.25">
      <c r="E578" s="140" t="s">
        <v>302</v>
      </c>
      <c r="F578" s="137" t="s">
        <v>273</v>
      </c>
      <c r="G578" s="54">
        <v>29</v>
      </c>
      <c r="H578" s="30">
        <v>2022</v>
      </c>
      <c r="I578" s="30">
        <v>8</v>
      </c>
      <c r="J578" s="18">
        <v>1</v>
      </c>
    </row>
    <row r="579" spans="5:10" x14ac:dyDescent="0.25">
      <c r="E579" s="139" t="s">
        <v>424</v>
      </c>
      <c r="F579" s="136" t="s">
        <v>326</v>
      </c>
      <c r="G579" s="54">
        <v>30</v>
      </c>
      <c r="H579" s="30">
        <v>2022</v>
      </c>
      <c r="I579" s="30">
        <v>8</v>
      </c>
      <c r="J579" s="18">
        <v>1</v>
      </c>
    </row>
    <row r="580" spans="5:10" x14ac:dyDescent="0.25">
      <c r="E580" s="140" t="s">
        <v>425</v>
      </c>
      <c r="F580" s="137" t="s">
        <v>405</v>
      </c>
      <c r="G580" s="54">
        <v>31</v>
      </c>
      <c r="H580" s="30">
        <v>2022</v>
      </c>
      <c r="I580" s="30">
        <v>8</v>
      </c>
      <c r="J580" s="18">
        <v>1</v>
      </c>
    </row>
    <row r="581" spans="5:10" ht="15.75" thickBot="1" x14ac:dyDescent="0.3">
      <c r="E581" s="141" t="s">
        <v>410</v>
      </c>
      <c r="F581" s="151" t="s">
        <v>297</v>
      </c>
      <c r="G581" s="55">
        <v>32</v>
      </c>
      <c r="H581" s="34">
        <v>2022</v>
      </c>
      <c r="I581" s="34">
        <v>8</v>
      </c>
      <c r="J581" s="36">
        <v>1</v>
      </c>
    </row>
    <row r="582" spans="5:10" x14ac:dyDescent="0.25">
      <c r="E582" s="301" t="s">
        <v>422</v>
      </c>
      <c r="F582" s="150" t="s">
        <v>342</v>
      </c>
      <c r="G582" s="53">
        <v>1</v>
      </c>
      <c r="H582" s="41">
        <v>2023</v>
      </c>
      <c r="I582" s="41">
        <v>8</v>
      </c>
      <c r="J582" s="42">
        <v>16</v>
      </c>
    </row>
    <row r="583" spans="5:10" x14ac:dyDescent="0.25">
      <c r="E583" s="302" t="s">
        <v>177</v>
      </c>
      <c r="F583" s="136" t="s">
        <v>342</v>
      </c>
      <c r="G583" s="54">
        <v>2</v>
      </c>
      <c r="H583" s="30">
        <v>2023</v>
      </c>
      <c r="I583" s="30">
        <v>8</v>
      </c>
      <c r="J583" s="18">
        <v>8</v>
      </c>
    </row>
    <row r="584" spans="5:10" x14ac:dyDescent="0.25">
      <c r="E584" s="303" t="s">
        <v>120</v>
      </c>
      <c r="F584" s="137" t="s">
        <v>273</v>
      </c>
      <c r="G584" s="54">
        <v>3</v>
      </c>
      <c r="H584" s="30">
        <v>2023</v>
      </c>
      <c r="I584" s="30">
        <v>8</v>
      </c>
      <c r="J584" s="18">
        <v>4</v>
      </c>
    </row>
    <row r="585" spans="5:10" x14ac:dyDescent="0.25">
      <c r="E585" s="303" t="s">
        <v>300</v>
      </c>
      <c r="F585" s="136" t="s">
        <v>342</v>
      </c>
      <c r="G585" s="54">
        <v>4</v>
      </c>
      <c r="H585" s="30">
        <v>2023</v>
      </c>
      <c r="I585" s="30">
        <v>8</v>
      </c>
      <c r="J585" s="18">
        <v>4</v>
      </c>
    </row>
    <row r="586" spans="5:10" x14ac:dyDescent="0.25">
      <c r="E586" s="140" t="s">
        <v>133</v>
      </c>
      <c r="F586" s="137" t="s">
        <v>270</v>
      </c>
      <c r="G586" s="54">
        <v>5</v>
      </c>
      <c r="H586" s="30">
        <v>2023</v>
      </c>
      <c r="I586" s="30">
        <v>8</v>
      </c>
      <c r="J586" s="18">
        <v>2</v>
      </c>
    </row>
    <row r="587" spans="5:10" x14ac:dyDescent="0.25">
      <c r="E587" s="139" t="s">
        <v>281</v>
      </c>
      <c r="F587" s="136" t="s">
        <v>270</v>
      </c>
      <c r="G587" s="54">
        <v>6</v>
      </c>
      <c r="H587" s="30">
        <v>2023</v>
      </c>
      <c r="I587" s="30">
        <v>8</v>
      </c>
      <c r="J587" s="18">
        <v>2</v>
      </c>
    </row>
    <row r="588" spans="5:10" x14ac:dyDescent="0.25">
      <c r="E588" s="140" t="s">
        <v>416</v>
      </c>
      <c r="F588" s="137" t="s">
        <v>273</v>
      </c>
      <c r="G588" s="54">
        <v>7</v>
      </c>
      <c r="H588" s="30">
        <v>2023</v>
      </c>
      <c r="I588" s="30">
        <v>8</v>
      </c>
      <c r="J588" s="18">
        <v>2</v>
      </c>
    </row>
    <row r="589" spans="5:10" x14ac:dyDescent="0.25">
      <c r="E589" s="139" t="s">
        <v>310</v>
      </c>
      <c r="F589" s="136" t="s">
        <v>286</v>
      </c>
      <c r="G589" s="54">
        <v>8</v>
      </c>
      <c r="H589" s="30">
        <v>2023</v>
      </c>
      <c r="I589" s="30">
        <v>8</v>
      </c>
      <c r="J589" s="18">
        <v>2</v>
      </c>
    </row>
    <row r="590" spans="5:10" x14ac:dyDescent="0.25">
      <c r="E590" s="140" t="s">
        <v>222</v>
      </c>
      <c r="F590" s="137" t="s">
        <v>405</v>
      </c>
      <c r="G590" s="54">
        <v>9</v>
      </c>
      <c r="H590" s="30">
        <v>2023</v>
      </c>
      <c r="I590" s="30">
        <v>8</v>
      </c>
      <c r="J590" s="18">
        <v>1</v>
      </c>
    </row>
    <row r="591" spans="5:10" x14ac:dyDescent="0.25">
      <c r="E591" s="139" t="s">
        <v>219</v>
      </c>
      <c r="F591" s="136" t="s">
        <v>342</v>
      </c>
      <c r="G591" s="54">
        <v>10</v>
      </c>
      <c r="H591" s="30">
        <v>2023</v>
      </c>
      <c r="I591" s="30">
        <v>8</v>
      </c>
      <c r="J591" s="18">
        <v>1</v>
      </c>
    </row>
    <row r="592" spans="5:10" x14ac:dyDescent="0.25">
      <c r="E592" s="140" t="s">
        <v>344</v>
      </c>
      <c r="F592" s="137" t="s">
        <v>342</v>
      </c>
      <c r="G592" s="54">
        <v>11</v>
      </c>
      <c r="H592" s="30">
        <v>2023</v>
      </c>
      <c r="I592" s="30">
        <v>8</v>
      </c>
      <c r="J592" s="18">
        <v>1</v>
      </c>
    </row>
    <row r="593" spans="5:10" x14ac:dyDescent="0.25">
      <c r="E593" s="139" t="s">
        <v>217</v>
      </c>
      <c r="F593" s="136" t="s">
        <v>357</v>
      </c>
      <c r="G593" s="54">
        <v>12</v>
      </c>
      <c r="H593" s="30">
        <v>2023</v>
      </c>
      <c r="I593" s="30">
        <v>8</v>
      </c>
      <c r="J593" s="18">
        <v>1</v>
      </c>
    </row>
    <row r="594" spans="5:10" x14ac:dyDescent="0.25">
      <c r="E594" s="140" t="s">
        <v>262</v>
      </c>
      <c r="F594" s="137" t="s">
        <v>270</v>
      </c>
      <c r="G594" s="54">
        <v>13</v>
      </c>
      <c r="H594" s="30">
        <v>2023</v>
      </c>
      <c r="I594" s="30">
        <v>8</v>
      </c>
      <c r="J594" s="18">
        <v>1</v>
      </c>
    </row>
    <row r="595" spans="5:10" x14ac:dyDescent="0.25">
      <c r="E595" s="139" t="s">
        <v>183</v>
      </c>
      <c r="F595" s="136" t="s">
        <v>270</v>
      </c>
      <c r="G595" s="54">
        <v>14</v>
      </c>
      <c r="H595" s="30">
        <v>2023</v>
      </c>
      <c r="I595" s="30">
        <v>8</v>
      </c>
      <c r="J595" s="18">
        <v>1</v>
      </c>
    </row>
    <row r="596" spans="5:10" x14ac:dyDescent="0.25">
      <c r="E596" s="140" t="s">
        <v>365</v>
      </c>
      <c r="F596" s="137" t="s">
        <v>299</v>
      </c>
      <c r="G596" s="54">
        <v>15</v>
      </c>
      <c r="H596" s="30">
        <v>2023</v>
      </c>
      <c r="I596" s="30">
        <v>8</v>
      </c>
      <c r="J596" s="18">
        <v>1</v>
      </c>
    </row>
    <row r="597" spans="5:10" x14ac:dyDescent="0.25">
      <c r="E597" s="139" t="s">
        <v>294</v>
      </c>
      <c r="F597" s="136" t="s">
        <v>386</v>
      </c>
      <c r="G597" s="54">
        <v>16</v>
      </c>
      <c r="H597" s="30">
        <v>2023</v>
      </c>
      <c r="I597" s="30">
        <v>8</v>
      </c>
      <c r="J597" s="18">
        <v>1</v>
      </c>
    </row>
    <row r="598" spans="5:10" x14ac:dyDescent="0.25">
      <c r="E598" s="140" t="s">
        <v>413</v>
      </c>
      <c r="F598" s="137" t="s">
        <v>342</v>
      </c>
      <c r="G598" s="54">
        <v>17</v>
      </c>
      <c r="H598" s="30">
        <v>2023</v>
      </c>
      <c r="I598" s="30">
        <v>8</v>
      </c>
      <c r="J598" s="18">
        <v>1</v>
      </c>
    </row>
    <row r="599" spans="5:10" x14ac:dyDescent="0.25">
      <c r="E599" s="139" t="s">
        <v>408</v>
      </c>
      <c r="F599" s="136" t="s">
        <v>342</v>
      </c>
      <c r="G599" s="54">
        <v>18</v>
      </c>
      <c r="H599" s="30">
        <v>2023</v>
      </c>
      <c r="I599" s="30">
        <v>8</v>
      </c>
      <c r="J599" s="18">
        <v>1</v>
      </c>
    </row>
    <row r="600" spans="5:10" x14ac:dyDescent="0.25">
      <c r="E600" s="140" t="s">
        <v>431</v>
      </c>
      <c r="F600" s="137" t="s">
        <v>326</v>
      </c>
      <c r="G600" s="54">
        <v>19</v>
      </c>
      <c r="H600" s="30">
        <v>2023</v>
      </c>
      <c r="I600" s="30">
        <v>8</v>
      </c>
      <c r="J600" s="18">
        <v>1</v>
      </c>
    </row>
    <row r="601" spans="5:10" x14ac:dyDescent="0.25">
      <c r="E601" s="139" t="s">
        <v>406</v>
      </c>
      <c r="F601" s="136" t="s">
        <v>405</v>
      </c>
      <c r="G601" s="54">
        <v>20</v>
      </c>
      <c r="H601" s="30">
        <v>2023</v>
      </c>
      <c r="I601" s="30">
        <v>8</v>
      </c>
      <c r="J601" s="18">
        <v>1</v>
      </c>
    </row>
    <row r="602" spans="5:10" x14ac:dyDescent="0.25">
      <c r="E602" s="140" t="s">
        <v>258</v>
      </c>
      <c r="F602" s="137" t="s">
        <v>270</v>
      </c>
      <c r="G602" s="54">
        <v>21</v>
      </c>
      <c r="H602" s="30">
        <v>2023</v>
      </c>
      <c r="I602" s="30">
        <v>8</v>
      </c>
      <c r="J602" s="18">
        <v>1</v>
      </c>
    </row>
    <row r="603" spans="5:10" x14ac:dyDescent="0.25">
      <c r="E603" s="139" t="s">
        <v>376</v>
      </c>
      <c r="F603" s="136" t="s">
        <v>270</v>
      </c>
      <c r="G603" s="54">
        <v>22</v>
      </c>
      <c r="H603" s="30">
        <v>2023</v>
      </c>
      <c r="I603" s="30">
        <v>8</v>
      </c>
      <c r="J603" s="18">
        <v>1</v>
      </c>
    </row>
    <row r="604" spans="5:10" x14ac:dyDescent="0.25">
      <c r="E604" s="140" t="s">
        <v>71</v>
      </c>
      <c r="F604" s="137" t="s">
        <v>357</v>
      </c>
      <c r="G604" s="54">
        <v>23</v>
      </c>
      <c r="H604" s="30">
        <v>2023</v>
      </c>
      <c r="I604" s="30">
        <v>8</v>
      </c>
      <c r="J604" s="18">
        <v>1</v>
      </c>
    </row>
    <row r="605" spans="5:10" x14ac:dyDescent="0.25">
      <c r="E605" s="139" t="s">
        <v>361</v>
      </c>
      <c r="F605" s="136" t="s">
        <v>273</v>
      </c>
      <c r="G605" s="54">
        <v>24</v>
      </c>
      <c r="H605" s="30">
        <v>2023</v>
      </c>
      <c r="I605" s="30">
        <v>8</v>
      </c>
      <c r="J605" s="18">
        <v>1</v>
      </c>
    </row>
    <row r="606" spans="5:10" x14ac:dyDescent="0.25">
      <c r="E606" s="140" t="s">
        <v>355</v>
      </c>
      <c r="F606" s="137" t="s">
        <v>405</v>
      </c>
      <c r="G606" s="54">
        <v>25</v>
      </c>
      <c r="H606" s="30">
        <v>2023</v>
      </c>
      <c r="I606" s="30">
        <v>8</v>
      </c>
      <c r="J606" s="18">
        <v>1</v>
      </c>
    </row>
    <row r="607" spans="5:10" x14ac:dyDescent="0.25">
      <c r="E607" s="139" t="s">
        <v>426</v>
      </c>
      <c r="F607" s="136" t="s">
        <v>427</v>
      </c>
      <c r="G607" s="54">
        <v>26</v>
      </c>
      <c r="H607" s="30">
        <v>2023</v>
      </c>
      <c r="I607" s="30">
        <v>8</v>
      </c>
      <c r="J607" s="18">
        <v>1</v>
      </c>
    </row>
    <row r="608" spans="5:10" x14ac:dyDescent="0.25">
      <c r="E608" s="140" t="s">
        <v>410</v>
      </c>
      <c r="F608" s="137" t="s">
        <v>297</v>
      </c>
      <c r="G608" s="54">
        <v>27</v>
      </c>
      <c r="H608" s="30">
        <v>2023</v>
      </c>
      <c r="I608" s="30">
        <v>8</v>
      </c>
      <c r="J608" s="18">
        <v>1</v>
      </c>
    </row>
    <row r="609" spans="5:10" x14ac:dyDescent="0.25">
      <c r="E609" s="139" t="s">
        <v>346</v>
      </c>
      <c r="F609" s="136" t="s">
        <v>342</v>
      </c>
      <c r="G609" s="54">
        <v>28</v>
      </c>
      <c r="H609" s="30">
        <v>2023</v>
      </c>
      <c r="I609" s="30">
        <v>8</v>
      </c>
      <c r="J609" s="18">
        <v>1</v>
      </c>
    </row>
    <row r="610" spans="5:10" x14ac:dyDescent="0.25">
      <c r="E610" s="140" t="s">
        <v>188</v>
      </c>
      <c r="F610" s="137" t="s">
        <v>405</v>
      </c>
      <c r="G610" s="54">
        <v>29</v>
      </c>
      <c r="H610" s="30">
        <v>2023</v>
      </c>
      <c r="I610" s="30">
        <v>8</v>
      </c>
      <c r="J610" s="18">
        <v>1</v>
      </c>
    </row>
    <row r="611" spans="5:10" x14ac:dyDescent="0.25">
      <c r="E611" s="139" t="s">
        <v>311</v>
      </c>
      <c r="F611" s="136" t="s">
        <v>405</v>
      </c>
      <c r="G611" s="54">
        <v>30</v>
      </c>
      <c r="H611" s="30">
        <v>2023</v>
      </c>
      <c r="I611" s="30">
        <v>8</v>
      </c>
      <c r="J611" s="18">
        <v>1</v>
      </c>
    </row>
    <row r="612" spans="5:10" x14ac:dyDescent="0.25">
      <c r="E612" s="140" t="s">
        <v>186</v>
      </c>
      <c r="F612" s="137" t="s">
        <v>299</v>
      </c>
      <c r="G612" s="54">
        <v>31</v>
      </c>
      <c r="H612" s="30">
        <v>2023</v>
      </c>
      <c r="I612" s="30">
        <v>8</v>
      </c>
      <c r="J612" s="18">
        <v>1</v>
      </c>
    </row>
    <row r="613" spans="5:10" ht="15.75" thickBot="1" x14ac:dyDescent="0.3">
      <c r="E613" s="141" t="s">
        <v>432</v>
      </c>
      <c r="F613" s="151" t="s">
        <v>273</v>
      </c>
      <c r="G613" s="55">
        <v>32</v>
      </c>
      <c r="H613" s="34">
        <v>2023</v>
      </c>
      <c r="I613" s="34">
        <v>8</v>
      </c>
      <c r="J613" s="36">
        <v>1</v>
      </c>
    </row>
    <row r="614" spans="5:10" x14ac:dyDescent="0.25">
      <c r="E614" s="301" t="s">
        <v>16</v>
      </c>
      <c r="F614" s="48" t="s">
        <v>17</v>
      </c>
      <c r="G614" s="53">
        <v>1</v>
      </c>
      <c r="H614" s="41">
        <v>1996</v>
      </c>
      <c r="I614" s="41">
        <v>9</v>
      </c>
      <c r="J614" s="42">
        <v>16</v>
      </c>
    </row>
    <row r="615" spans="5:10" x14ac:dyDescent="0.25">
      <c r="E615" s="302" t="s">
        <v>19</v>
      </c>
      <c r="F615" s="49" t="s">
        <v>10</v>
      </c>
      <c r="G615" s="54">
        <v>2</v>
      </c>
      <c r="H615" s="30">
        <v>1996</v>
      </c>
      <c r="I615" s="30">
        <v>9</v>
      </c>
      <c r="J615" s="18">
        <v>8</v>
      </c>
    </row>
    <row r="616" spans="5:10" x14ac:dyDescent="0.25">
      <c r="E616" s="303" t="s">
        <v>35</v>
      </c>
      <c r="F616" s="49" t="s">
        <v>36</v>
      </c>
      <c r="G616" s="54">
        <v>3</v>
      </c>
      <c r="H616" s="30">
        <v>1996</v>
      </c>
      <c r="I616" s="30">
        <v>9</v>
      </c>
      <c r="J616" s="18">
        <v>4</v>
      </c>
    </row>
    <row r="617" spans="5:10" x14ac:dyDescent="0.25">
      <c r="E617" s="303" t="s">
        <v>26</v>
      </c>
      <c r="F617" s="49" t="s">
        <v>15</v>
      </c>
      <c r="G617" s="54">
        <v>4</v>
      </c>
      <c r="H617" s="30">
        <v>1996</v>
      </c>
      <c r="I617" s="30">
        <v>9</v>
      </c>
      <c r="J617" s="18">
        <v>4</v>
      </c>
    </row>
    <row r="618" spans="5:10" x14ac:dyDescent="0.25">
      <c r="E618" s="32" t="s">
        <v>37</v>
      </c>
      <c r="F618" s="49" t="s">
        <v>17</v>
      </c>
      <c r="G618" s="54">
        <v>5</v>
      </c>
      <c r="H618" s="30">
        <v>1996</v>
      </c>
      <c r="I618" s="30">
        <v>9</v>
      </c>
      <c r="J618" s="18">
        <v>2</v>
      </c>
    </row>
    <row r="619" spans="5:10" x14ac:dyDescent="0.25">
      <c r="E619" s="32" t="s">
        <v>29</v>
      </c>
      <c r="F619" s="49" t="s">
        <v>30</v>
      </c>
      <c r="G619" s="54">
        <v>6</v>
      </c>
      <c r="H619" s="30">
        <v>1996</v>
      </c>
      <c r="I619" s="30">
        <v>9</v>
      </c>
      <c r="J619" s="18">
        <v>2</v>
      </c>
    </row>
    <row r="620" spans="5:10" x14ac:dyDescent="0.25">
      <c r="E620" s="32" t="s">
        <v>38</v>
      </c>
      <c r="F620" s="49" t="s">
        <v>39</v>
      </c>
      <c r="G620" s="54">
        <v>7</v>
      </c>
      <c r="H620" s="30">
        <v>1996</v>
      </c>
      <c r="I620" s="30">
        <v>9</v>
      </c>
      <c r="J620" s="18">
        <v>2</v>
      </c>
    </row>
    <row r="621" spans="5:10" x14ac:dyDescent="0.25">
      <c r="E621" s="32" t="s">
        <v>40</v>
      </c>
      <c r="F621" s="49" t="s">
        <v>25</v>
      </c>
      <c r="G621" s="54">
        <v>8</v>
      </c>
      <c r="H621" s="30">
        <v>1996</v>
      </c>
      <c r="I621" s="30">
        <v>9</v>
      </c>
      <c r="J621" s="18">
        <v>2</v>
      </c>
    </row>
    <row r="622" spans="5:10" x14ac:dyDescent="0.25">
      <c r="E622" s="32" t="s">
        <v>41</v>
      </c>
      <c r="F622" s="49" t="s">
        <v>15</v>
      </c>
      <c r="G622" s="54">
        <v>9</v>
      </c>
      <c r="H622" s="30">
        <v>1996</v>
      </c>
      <c r="I622" s="30">
        <v>9</v>
      </c>
      <c r="J622" s="18">
        <v>1</v>
      </c>
    </row>
    <row r="623" spans="5:10" x14ac:dyDescent="0.25">
      <c r="E623" s="32" t="s">
        <v>42</v>
      </c>
      <c r="F623" s="49" t="s">
        <v>10</v>
      </c>
      <c r="G623" s="54">
        <v>10</v>
      </c>
      <c r="H623" s="30">
        <v>1996</v>
      </c>
      <c r="I623" s="30">
        <v>9</v>
      </c>
      <c r="J623" s="18">
        <v>1</v>
      </c>
    </row>
    <row r="624" spans="5:10" x14ac:dyDescent="0.25">
      <c r="E624" s="32" t="s">
        <v>43</v>
      </c>
      <c r="F624" s="49" t="s">
        <v>10</v>
      </c>
      <c r="G624" s="54">
        <v>11</v>
      </c>
      <c r="H624" s="30">
        <v>1996</v>
      </c>
      <c r="I624" s="30">
        <v>9</v>
      </c>
      <c r="J624" s="18">
        <v>1</v>
      </c>
    </row>
    <row r="625" spans="5:10" x14ac:dyDescent="0.25">
      <c r="E625" s="32" t="s">
        <v>9</v>
      </c>
      <c r="F625" s="49" t="s">
        <v>10</v>
      </c>
      <c r="G625" s="54">
        <v>12</v>
      </c>
      <c r="H625" s="30">
        <v>1996</v>
      </c>
      <c r="I625" s="30">
        <v>9</v>
      </c>
      <c r="J625" s="18">
        <v>1</v>
      </c>
    </row>
    <row r="626" spans="5:10" x14ac:dyDescent="0.25">
      <c r="E626" s="32" t="s">
        <v>44</v>
      </c>
      <c r="F626" s="49" t="s">
        <v>36</v>
      </c>
      <c r="G626" s="54">
        <v>13</v>
      </c>
      <c r="H626" s="30">
        <v>1996</v>
      </c>
      <c r="I626" s="30">
        <v>9</v>
      </c>
      <c r="J626" s="18">
        <v>1</v>
      </c>
    </row>
    <row r="627" spans="5:10" x14ac:dyDescent="0.25">
      <c r="E627" s="32" t="s">
        <v>45</v>
      </c>
      <c r="F627" s="49" t="s">
        <v>46</v>
      </c>
      <c r="G627" s="54">
        <v>14</v>
      </c>
      <c r="H627" s="30">
        <v>1996</v>
      </c>
      <c r="I627" s="30">
        <v>9</v>
      </c>
      <c r="J627" s="18">
        <v>1</v>
      </c>
    </row>
    <row r="628" spans="5:10" x14ac:dyDescent="0.25">
      <c r="E628" s="32" t="s">
        <v>47</v>
      </c>
      <c r="F628" s="49" t="s">
        <v>36</v>
      </c>
      <c r="G628" s="54">
        <v>15</v>
      </c>
      <c r="H628" s="30">
        <v>1996</v>
      </c>
      <c r="I628" s="30">
        <v>9</v>
      </c>
      <c r="J628" s="18">
        <v>1</v>
      </c>
    </row>
    <row r="629" spans="5:10" ht="15.75" thickBot="1" x14ac:dyDescent="0.3">
      <c r="E629" s="33" t="s">
        <v>48</v>
      </c>
      <c r="F629" s="50" t="s">
        <v>10</v>
      </c>
      <c r="G629" s="55">
        <v>16</v>
      </c>
      <c r="H629" s="34">
        <v>1996</v>
      </c>
      <c r="I629" s="34">
        <v>9</v>
      </c>
      <c r="J629" s="36">
        <v>1</v>
      </c>
    </row>
    <row r="630" spans="5:10" x14ac:dyDescent="0.25">
      <c r="E630" s="301" t="s">
        <v>51</v>
      </c>
      <c r="F630" s="48" t="s">
        <v>10</v>
      </c>
      <c r="G630" s="53">
        <v>1</v>
      </c>
      <c r="H630" s="41">
        <v>1997</v>
      </c>
      <c r="I630" s="41">
        <v>9</v>
      </c>
      <c r="J630" s="42">
        <v>16</v>
      </c>
    </row>
    <row r="631" spans="5:10" x14ac:dyDescent="0.25">
      <c r="E631" s="302" t="s">
        <v>41</v>
      </c>
      <c r="F631" s="49" t="s">
        <v>15</v>
      </c>
      <c r="G631" s="54">
        <v>2</v>
      </c>
      <c r="H631" s="30">
        <v>1997</v>
      </c>
      <c r="I631" s="30">
        <v>9</v>
      </c>
      <c r="J631" s="18">
        <v>8</v>
      </c>
    </row>
    <row r="632" spans="5:10" x14ac:dyDescent="0.25">
      <c r="E632" s="303" t="s">
        <v>26</v>
      </c>
      <c r="F632" s="49" t="s">
        <v>50</v>
      </c>
      <c r="G632" s="54">
        <v>3</v>
      </c>
      <c r="H632" s="30">
        <v>1997</v>
      </c>
      <c r="I632" s="30">
        <v>9</v>
      </c>
      <c r="J632" s="18">
        <v>4</v>
      </c>
    </row>
    <row r="633" spans="5:10" x14ac:dyDescent="0.25">
      <c r="E633" s="303" t="s">
        <v>52</v>
      </c>
      <c r="F633" s="49" t="s">
        <v>50</v>
      </c>
      <c r="G633" s="54">
        <v>4</v>
      </c>
      <c r="H633" s="30">
        <v>1997</v>
      </c>
      <c r="I633" s="30">
        <v>9</v>
      </c>
      <c r="J633" s="18">
        <v>4</v>
      </c>
    </row>
    <row r="634" spans="5:10" x14ac:dyDescent="0.25">
      <c r="E634" s="32" t="s">
        <v>53</v>
      </c>
      <c r="F634" s="49" t="s">
        <v>54</v>
      </c>
      <c r="G634" s="54">
        <v>5</v>
      </c>
      <c r="H634" s="30">
        <v>1997</v>
      </c>
      <c r="I634" s="30">
        <v>9</v>
      </c>
      <c r="J634" s="18">
        <v>2</v>
      </c>
    </row>
    <row r="635" spans="5:10" x14ac:dyDescent="0.25">
      <c r="E635" s="32" t="s">
        <v>55</v>
      </c>
      <c r="F635" s="49" t="s">
        <v>15</v>
      </c>
      <c r="G635" s="54">
        <v>6</v>
      </c>
      <c r="H635" s="30">
        <v>1997</v>
      </c>
      <c r="I635" s="30">
        <v>9</v>
      </c>
      <c r="J635" s="18">
        <v>2</v>
      </c>
    </row>
    <row r="636" spans="5:10" x14ac:dyDescent="0.25">
      <c r="E636" s="32" t="s">
        <v>32</v>
      </c>
      <c r="F636" s="49" t="s">
        <v>15</v>
      </c>
      <c r="G636" s="54">
        <v>7</v>
      </c>
      <c r="H636" s="30">
        <v>1997</v>
      </c>
      <c r="I636" s="30">
        <v>9</v>
      </c>
      <c r="J636" s="18">
        <v>2</v>
      </c>
    </row>
    <row r="637" spans="5:10" x14ac:dyDescent="0.25">
      <c r="E637" s="32" t="s">
        <v>56</v>
      </c>
      <c r="F637" s="49" t="s">
        <v>17</v>
      </c>
      <c r="G637" s="54">
        <v>8</v>
      </c>
      <c r="H637" s="30">
        <v>1997</v>
      </c>
      <c r="I637" s="30">
        <v>9</v>
      </c>
      <c r="J637" s="18">
        <v>2</v>
      </c>
    </row>
    <row r="638" spans="5:10" x14ac:dyDescent="0.25">
      <c r="E638" s="32" t="s">
        <v>19</v>
      </c>
      <c r="F638" s="49" t="s">
        <v>10</v>
      </c>
      <c r="G638" s="54">
        <v>9</v>
      </c>
      <c r="H638" s="30">
        <v>1997</v>
      </c>
      <c r="I638" s="30">
        <v>9</v>
      </c>
      <c r="J638" s="18">
        <v>1</v>
      </c>
    </row>
    <row r="639" spans="5:10" x14ac:dyDescent="0.25">
      <c r="E639" s="32" t="s">
        <v>47</v>
      </c>
      <c r="F639" s="49" t="s">
        <v>50</v>
      </c>
      <c r="G639" s="54">
        <v>10</v>
      </c>
      <c r="H639" s="30">
        <v>1997</v>
      </c>
      <c r="I639" s="30">
        <v>9</v>
      </c>
      <c r="J639" s="18">
        <v>1</v>
      </c>
    </row>
    <row r="640" spans="5:10" x14ac:dyDescent="0.25">
      <c r="E640" s="32" t="s">
        <v>57</v>
      </c>
      <c r="F640" s="49" t="s">
        <v>50</v>
      </c>
      <c r="G640" s="54">
        <v>11</v>
      </c>
      <c r="H640" s="30">
        <v>1997</v>
      </c>
      <c r="I640" s="30">
        <v>9</v>
      </c>
      <c r="J640" s="18">
        <v>1</v>
      </c>
    </row>
    <row r="641" spans="5:10" x14ac:dyDescent="0.25">
      <c r="E641" s="32" t="s">
        <v>48</v>
      </c>
      <c r="F641" s="49" t="s">
        <v>10</v>
      </c>
      <c r="G641" s="54">
        <v>12</v>
      </c>
      <c r="H641" s="30">
        <v>1997</v>
      </c>
      <c r="I641" s="30">
        <v>9</v>
      </c>
      <c r="J641" s="18">
        <v>1</v>
      </c>
    </row>
    <row r="642" spans="5:10" x14ac:dyDescent="0.25">
      <c r="E642" s="32" t="s">
        <v>58</v>
      </c>
      <c r="F642" s="49" t="s">
        <v>13</v>
      </c>
      <c r="G642" s="54">
        <v>13</v>
      </c>
      <c r="H642" s="30">
        <v>1997</v>
      </c>
      <c r="I642" s="30">
        <v>9</v>
      </c>
      <c r="J642" s="18">
        <v>1</v>
      </c>
    </row>
    <row r="643" spans="5:10" x14ac:dyDescent="0.25">
      <c r="E643" s="32" t="s">
        <v>59</v>
      </c>
      <c r="F643" s="49" t="s">
        <v>15</v>
      </c>
      <c r="G643" s="54">
        <v>14</v>
      </c>
      <c r="H643" s="30">
        <v>1997</v>
      </c>
      <c r="I643" s="30">
        <v>9</v>
      </c>
      <c r="J643" s="18">
        <v>1</v>
      </c>
    </row>
    <row r="644" spans="5:10" x14ac:dyDescent="0.25">
      <c r="E644" s="32" t="s">
        <v>60</v>
      </c>
      <c r="F644" s="49" t="s">
        <v>50</v>
      </c>
      <c r="G644" s="54">
        <v>15</v>
      </c>
      <c r="H644" s="30">
        <v>1997</v>
      </c>
      <c r="I644" s="30">
        <v>9</v>
      </c>
      <c r="J644" s="18">
        <v>1</v>
      </c>
    </row>
    <row r="645" spans="5:10" ht="15.75" thickBot="1" x14ac:dyDescent="0.3">
      <c r="E645" s="33" t="s">
        <v>16</v>
      </c>
      <c r="F645" s="50" t="s">
        <v>17</v>
      </c>
      <c r="G645" s="55">
        <v>16</v>
      </c>
      <c r="H645" s="34">
        <v>1997</v>
      </c>
      <c r="I645" s="34">
        <v>9</v>
      </c>
      <c r="J645" s="36">
        <v>1</v>
      </c>
    </row>
    <row r="646" spans="5:10" x14ac:dyDescent="0.25">
      <c r="E646" s="301" t="s">
        <v>51</v>
      </c>
      <c r="F646" s="48" t="s">
        <v>50</v>
      </c>
      <c r="G646" s="53">
        <v>1</v>
      </c>
      <c r="H646" s="41">
        <v>1998</v>
      </c>
      <c r="I646" s="41">
        <v>9</v>
      </c>
      <c r="J646" s="42">
        <v>16</v>
      </c>
    </row>
    <row r="647" spans="5:10" x14ac:dyDescent="0.25">
      <c r="E647" s="302" t="s">
        <v>16</v>
      </c>
      <c r="F647" s="49" t="s">
        <v>46</v>
      </c>
      <c r="G647" s="54">
        <v>2</v>
      </c>
      <c r="H647" s="30">
        <v>1998</v>
      </c>
      <c r="I647" s="30">
        <v>9</v>
      </c>
      <c r="J647" s="18">
        <v>8</v>
      </c>
    </row>
    <row r="648" spans="5:10" x14ac:dyDescent="0.25">
      <c r="E648" s="303" t="s">
        <v>74</v>
      </c>
      <c r="F648" s="49" t="s">
        <v>75</v>
      </c>
      <c r="G648" s="54">
        <v>3</v>
      </c>
      <c r="H648" s="30">
        <v>1998</v>
      </c>
      <c r="I648" s="30">
        <v>9</v>
      </c>
      <c r="J648" s="18">
        <v>4</v>
      </c>
    </row>
    <row r="649" spans="5:10" x14ac:dyDescent="0.25">
      <c r="E649" s="303" t="s">
        <v>41</v>
      </c>
      <c r="F649" s="49" t="s">
        <v>50</v>
      </c>
      <c r="G649" s="54">
        <v>4</v>
      </c>
      <c r="H649" s="30">
        <v>1998</v>
      </c>
      <c r="I649" s="30">
        <v>9</v>
      </c>
      <c r="J649" s="18">
        <v>4</v>
      </c>
    </row>
    <row r="650" spans="5:10" x14ac:dyDescent="0.25">
      <c r="E650" s="85" t="s">
        <v>67</v>
      </c>
      <c r="F650" s="84" t="s">
        <v>76</v>
      </c>
      <c r="G650" s="54">
        <v>5</v>
      </c>
      <c r="H650" s="30">
        <v>1998</v>
      </c>
      <c r="I650" s="30">
        <v>9</v>
      </c>
      <c r="J650" s="18">
        <v>2</v>
      </c>
    </row>
    <row r="651" spans="5:10" x14ac:dyDescent="0.25">
      <c r="E651" s="32" t="s">
        <v>72</v>
      </c>
      <c r="F651" s="49" t="s">
        <v>50</v>
      </c>
      <c r="G651" s="54">
        <v>6</v>
      </c>
      <c r="H651" s="30">
        <v>1998</v>
      </c>
      <c r="I651" s="30">
        <v>9</v>
      </c>
      <c r="J651" s="18">
        <v>2</v>
      </c>
    </row>
    <row r="652" spans="5:10" x14ac:dyDescent="0.25">
      <c r="E652" s="32" t="s">
        <v>35</v>
      </c>
      <c r="F652" s="49" t="s">
        <v>50</v>
      </c>
      <c r="G652" s="54">
        <v>7</v>
      </c>
      <c r="H652" s="30">
        <v>1998</v>
      </c>
      <c r="I652" s="30">
        <v>9</v>
      </c>
      <c r="J652" s="18">
        <v>2</v>
      </c>
    </row>
    <row r="653" spans="5:10" x14ac:dyDescent="0.25">
      <c r="E653" s="85" t="s">
        <v>19</v>
      </c>
      <c r="F653" s="84" t="s">
        <v>50</v>
      </c>
      <c r="G653" s="54">
        <v>8</v>
      </c>
      <c r="H653" s="30">
        <v>1998</v>
      </c>
      <c r="I653" s="30">
        <v>9</v>
      </c>
      <c r="J653" s="18">
        <v>2</v>
      </c>
    </row>
    <row r="654" spans="5:10" x14ac:dyDescent="0.25">
      <c r="E654" s="89" t="s">
        <v>48</v>
      </c>
      <c r="F654" s="90" t="s">
        <v>77</v>
      </c>
      <c r="G654" s="54">
        <v>9</v>
      </c>
      <c r="H654" s="30">
        <v>1998</v>
      </c>
      <c r="I654" s="30">
        <v>9</v>
      </c>
      <c r="J654" s="18">
        <v>1</v>
      </c>
    </row>
    <row r="655" spans="5:10" x14ac:dyDescent="0.25">
      <c r="E655" s="32" t="s">
        <v>59</v>
      </c>
      <c r="F655" s="49" t="s">
        <v>68</v>
      </c>
      <c r="G655" s="54">
        <v>10</v>
      </c>
      <c r="H655" s="30">
        <v>1998</v>
      </c>
      <c r="I655" s="30">
        <v>9</v>
      </c>
      <c r="J655" s="18">
        <v>1</v>
      </c>
    </row>
    <row r="656" spans="5:10" x14ac:dyDescent="0.25">
      <c r="E656" s="32" t="s">
        <v>78</v>
      </c>
      <c r="F656" s="49" t="s">
        <v>13</v>
      </c>
      <c r="G656" s="54">
        <v>11</v>
      </c>
      <c r="H656" s="30">
        <v>1998</v>
      </c>
      <c r="I656" s="30">
        <v>9</v>
      </c>
      <c r="J656" s="18">
        <v>1</v>
      </c>
    </row>
    <row r="657" spans="5:10" x14ac:dyDescent="0.25">
      <c r="E657" s="32" t="s">
        <v>12</v>
      </c>
      <c r="F657" s="49" t="s">
        <v>50</v>
      </c>
      <c r="G657" s="54">
        <v>12</v>
      </c>
      <c r="H657" s="30">
        <v>1998</v>
      </c>
      <c r="I657" s="30">
        <v>9</v>
      </c>
      <c r="J657" s="18">
        <v>1</v>
      </c>
    </row>
    <row r="658" spans="5:10" x14ac:dyDescent="0.25">
      <c r="E658" s="32" t="s">
        <v>55</v>
      </c>
      <c r="F658" s="49" t="s">
        <v>15</v>
      </c>
      <c r="G658" s="54">
        <v>13</v>
      </c>
      <c r="H658" s="30">
        <v>1998</v>
      </c>
      <c r="I658" s="30">
        <v>9</v>
      </c>
      <c r="J658" s="18">
        <v>1</v>
      </c>
    </row>
    <row r="659" spans="5:10" x14ac:dyDescent="0.25">
      <c r="E659" s="32" t="s">
        <v>47</v>
      </c>
      <c r="F659" s="49" t="s">
        <v>50</v>
      </c>
      <c r="G659" s="54">
        <v>14</v>
      </c>
      <c r="H659" s="30">
        <v>1998</v>
      </c>
      <c r="I659" s="30">
        <v>9</v>
      </c>
      <c r="J659" s="18">
        <v>1</v>
      </c>
    </row>
    <row r="660" spans="5:10" x14ac:dyDescent="0.25">
      <c r="E660" s="32" t="s">
        <v>79</v>
      </c>
      <c r="F660" s="49" t="s">
        <v>50</v>
      </c>
      <c r="G660" s="54">
        <v>15</v>
      </c>
      <c r="H660" s="30">
        <v>1998</v>
      </c>
      <c r="I660" s="30">
        <v>9</v>
      </c>
      <c r="J660" s="18">
        <v>1</v>
      </c>
    </row>
    <row r="661" spans="5:10" ht="15.75" thickBot="1" x14ac:dyDescent="0.3">
      <c r="E661" s="33" t="s">
        <v>80</v>
      </c>
      <c r="F661" s="50" t="s">
        <v>50</v>
      </c>
      <c r="G661" s="55">
        <v>16</v>
      </c>
      <c r="H661" s="34">
        <v>1998</v>
      </c>
      <c r="I661" s="34">
        <v>9</v>
      </c>
      <c r="J661" s="36">
        <v>1</v>
      </c>
    </row>
    <row r="662" spans="5:10" x14ac:dyDescent="0.25">
      <c r="E662" s="301" t="s">
        <v>83</v>
      </c>
      <c r="F662" s="48" t="s">
        <v>84</v>
      </c>
      <c r="G662" s="53">
        <v>1</v>
      </c>
      <c r="H662" s="41">
        <v>1999</v>
      </c>
      <c r="I662" s="41">
        <v>9</v>
      </c>
      <c r="J662" s="42">
        <v>16</v>
      </c>
    </row>
    <row r="663" spans="5:10" x14ac:dyDescent="0.25">
      <c r="E663" s="302" t="s">
        <v>51</v>
      </c>
      <c r="F663" s="49" t="s">
        <v>50</v>
      </c>
      <c r="G663" s="54">
        <v>2</v>
      </c>
      <c r="H663" s="30">
        <v>1999</v>
      </c>
      <c r="I663" s="30">
        <v>9</v>
      </c>
      <c r="J663" s="18">
        <v>8</v>
      </c>
    </row>
    <row r="664" spans="5:10" x14ac:dyDescent="0.25">
      <c r="E664" s="303" t="s">
        <v>12</v>
      </c>
      <c r="F664" s="49" t="s">
        <v>50</v>
      </c>
      <c r="G664" s="54">
        <v>3</v>
      </c>
      <c r="H664" s="30">
        <v>1999</v>
      </c>
      <c r="I664" s="30">
        <v>9</v>
      </c>
      <c r="J664" s="18">
        <v>4</v>
      </c>
    </row>
    <row r="665" spans="5:10" x14ac:dyDescent="0.25">
      <c r="E665" s="303" t="s">
        <v>16</v>
      </c>
      <c r="F665" s="49" t="s">
        <v>46</v>
      </c>
      <c r="G665" s="54">
        <v>4</v>
      </c>
      <c r="H665" s="30">
        <v>1999</v>
      </c>
      <c r="I665" s="30">
        <v>9</v>
      </c>
      <c r="J665" s="18">
        <v>4</v>
      </c>
    </row>
    <row r="666" spans="5:10" x14ac:dyDescent="0.25">
      <c r="E666" s="32" t="s">
        <v>41</v>
      </c>
      <c r="F666" s="49" t="s">
        <v>50</v>
      </c>
      <c r="G666" s="54">
        <v>5</v>
      </c>
      <c r="H666" s="30">
        <v>1999</v>
      </c>
      <c r="I666" s="30">
        <v>9</v>
      </c>
      <c r="J666" s="18">
        <v>2</v>
      </c>
    </row>
    <row r="667" spans="5:10" x14ac:dyDescent="0.25">
      <c r="E667" s="89" t="s">
        <v>19</v>
      </c>
      <c r="F667" s="90" t="s">
        <v>50</v>
      </c>
      <c r="G667" s="54">
        <v>6</v>
      </c>
      <c r="H667" s="30">
        <v>1999</v>
      </c>
      <c r="I667" s="30">
        <v>9</v>
      </c>
      <c r="J667" s="18">
        <v>2</v>
      </c>
    </row>
    <row r="668" spans="5:10" x14ac:dyDescent="0.25">
      <c r="E668" s="32" t="s">
        <v>92</v>
      </c>
      <c r="F668" s="49" t="s">
        <v>93</v>
      </c>
      <c r="G668" s="54">
        <v>7</v>
      </c>
      <c r="H668" s="30">
        <v>1999</v>
      </c>
      <c r="I668" s="30">
        <v>9</v>
      </c>
      <c r="J668" s="18">
        <v>2</v>
      </c>
    </row>
    <row r="669" spans="5:10" x14ac:dyDescent="0.25">
      <c r="E669" s="32" t="s">
        <v>71</v>
      </c>
      <c r="F669" s="49" t="s">
        <v>50</v>
      </c>
      <c r="G669" s="54">
        <v>8</v>
      </c>
      <c r="H669" s="30">
        <v>1999</v>
      </c>
      <c r="I669" s="30">
        <v>9</v>
      </c>
      <c r="J669" s="18">
        <v>2</v>
      </c>
    </row>
    <row r="670" spans="5:10" x14ac:dyDescent="0.25">
      <c r="E670" s="89" t="s">
        <v>65</v>
      </c>
      <c r="F670" s="90" t="s">
        <v>66</v>
      </c>
      <c r="G670" s="54">
        <v>9</v>
      </c>
      <c r="H670" s="30">
        <v>1999</v>
      </c>
      <c r="I670" s="30">
        <v>9</v>
      </c>
      <c r="J670" s="18">
        <v>1</v>
      </c>
    </row>
    <row r="671" spans="5:10" x14ac:dyDescent="0.25">
      <c r="E671" s="32" t="s">
        <v>78</v>
      </c>
      <c r="F671" s="49" t="s">
        <v>13</v>
      </c>
      <c r="G671" s="54">
        <v>10</v>
      </c>
      <c r="H671" s="30">
        <v>1999</v>
      </c>
      <c r="I671" s="30">
        <v>9</v>
      </c>
      <c r="J671" s="18">
        <v>1</v>
      </c>
    </row>
    <row r="672" spans="5:10" x14ac:dyDescent="0.25">
      <c r="E672" s="32" t="s">
        <v>97</v>
      </c>
      <c r="F672" s="49" t="s">
        <v>98</v>
      </c>
      <c r="G672" s="54">
        <v>11</v>
      </c>
      <c r="H672" s="30">
        <v>1999</v>
      </c>
      <c r="I672" s="30">
        <v>9</v>
      </c>
      <c r="J672" s="18">
        <v>1</v>
      </c>
    </row>
    <row r="673" spans="5:10" x14ac:dyDescent="0.25">
      <c r="E673" s="32" t="s">
        <v>35</v>
      </c>
      <c r="F673" s="49" t="s">
        <v>50</v>
      </c>
      <c r="G673" s="54">
        <v>12</v>
      </c>
      <c r="H673" s="30">
        <v>1999</v>
      </c>
      <c r="I673" s="30">
        <v>9</v>
      </c>
      <c r="J673" s="18">
        <v>1</v>
      </c>
    </row>
    <row r="674" spans="5:10" x14ac:dyDescent="0.25">
      <c r="E674" s="32" t="s">
        <v>59</v>
      </c>
      <c r="F674" s="49" t="s">
        <v>68</v>
      </c>
      <c r="G674" s="54">
        <v>13</v>
      </c>
      <c r="H674" s="30">
        <v>1999</v>
      </c>
      <c r="I674" s="30">
        <v>9</v>
      </c>
      <c r="J674" s="18">
        <v>1</v>
      </c>
    </row>
    <row r="675" spans="5:10" x14ac:dyDescent="0.25">
      <c r="E675" s="32" t="s">
        <v>99</v>
      </c>
      <c r="F675" s="49" t="s">
        <v>50</v>
      </c>
      <c r="G675" s="54">
        <v>14</v>
      </c>
      <c r="H675" s="30">
        <v>1999</v>
      </c>
      <c r="I675" s="30">
        <v>9</v>
      </c>
      <c r="J675" s="18">
        <v>1</v>
      </c>
    </row>
    <row r="676" spans="5:10" x14ac:dyDescent="0.25">
      <c r="E676" s="32" t="s">
        <v>80</v>
      </c>
      <c r="F676" s="49" t="s">
        <v>50</v>
      </c>
      <c r="G676" s="54">
        <v>15</v>
      </c>
      <c r="H676" s="30">
        <v>1999</v>
      </c>
      <c r="I676" s="30">
        <v>9</v>
      </c>
      <c r="J676" s="18">
        <v>1</v>
      </c>
    </row>
    <row r="677" spans="5:10" ht="15.75" thickBot="1" x14ac:dyDescent="0.3">
      <c r="E677" s="33" t="s">
        <v>55</v>
      </c>
      <c r="F677" s="50" t="s">
        <v>15</v>
      </c>
      <c r="G677" s="55">
        <v>16</v>
      </c>
      <c r="H677" s="34">
        <v>1999</v>
      </c>
      <c r="I677" s="34">
        <v>9</v>
      </c>
      <c r="J677" s="36">
        <v>1</v>
      </c>
    </row>
    <row r="678" spans="5:10" x14ac:dyDescent="0.25">
      <c r="E678" s="301" t="s">
        <v>51</v>
      </c>
      <c r="F678" s="48" t="s">
        <v>50</v>
      </c>
      <c r="G678" s="53">
        <v>1</v>
      </c>
      <c r="H678" s="41">
        <v>2000</v>
      </c>
      <c r="I678" s="41">
        <v>9</v>
      </c>
      <c r="J678" s="42">
        <v>16</v>
      </c>
    </row>
    <row r="679" spans="5:10" x14ac:dyDescent="0.25">
      <c r="E679" s="302" t="s">
        <v>83</v>
      </c>
      <c r="F679" s="49" t="s">
        <v>50</v>
      </c>
      <c r="G679" s="54">
        <v>2</v>
      </c>
      <c r="H679" s="30">
        <v>2000</v>
      </c>
      <c r="I679" s="30">
        <v>9</v>
      </c>
      <c r="J679" s="18">
        <v>8</v>
      </c>
    </row>
    <row r="680" spans="5:10" x14ac:dyDescent="0.25">
      <c r="E680" s="303" t="s">
        <v>35</v>
      </c>
      <c r="F680" s="49" t="s">
        <v>50</v>
      </c>
      <c r="G680" s="54">
        <v>3</v>
      </c>
      <c r="H680" s="30">
        <v>2000</v>
      </c>
      <c r="I680" s="30">
        <v>9</v>
      </c>
      <c r="J680" s="18">
        <v>4</v>
      </c>
    </row>
    <row r="681" spans="5:10" x14ac:dyDescent="0.25">
      <c r="E681" s="303" t="s">
        <v>67</v>
      </c>
      <c r="F681" s="90" t="s">
        <v>76</v>
      </c>
      <c r="G681" s="54">
        <v>4</v>
      </c>
      <c r="H681" s="30">
        <v>2000</v>
      </c>
      <c r="I681" s="30">
        <v>9</v>
      </c>
      <c r="J681" s="18">
        <v>4</v>
      </c>
    </row>
    <row r="682" spans="5:10" x14ac:dyDescent="0.25">
      <c r="E682" s="32" t="s">
        <v>41</v>
      </c>
      <c r="F682" s="49" t="s">
        <v>50</v>
      </c>
      <c r="G682" s="54">
        <v>5</v>
      </c>
      <c r="H682" s="30">
        <v>2000</v>
      </c>
      <c r="I682" s="30">
        <v>9</v>
      </c>
      <c r="J682" s="18">
        <v>2</v>
      </c>
    </row>
    <row r="683" spans="5:10" x14ac:dyDescent="0.25">
      <c r="E683" s="32" t="s">
        <v>88</v>
      </c>
      <c r="F683" s="49" t="s">
        <v>89</v>
      </c>
      <c r="G683" s="54">
        <v>6</v>
      </c>
      <c r="H683" s="30">
        <v>2000</v>
      </c>
      <c r="I683" s="30">
        <v>9</v>
      </c>
      <c r="J683" s="18">
        <v>2</v>
      </c>
    </row>
    <row r="684" spans="5:10" x14ac:dyDescent="0.25">
      <c r="E684" s="32" t="s">
        <v>12</v>
      </c>
      <c r="F684" s="49" t="s">
        <v>50</v>
      </c>
      <c r="G684" s="54">
        <v>7</v>
      </c>
      <c r="H684" s="30">
        <v>2000</v>
      </c>
      <c r="I684" s="30">
        <v>9</v>
      </c>
      <c r="J684" s="18">
        <v>2</v>
      </c>
    </row>
    <row r="685" spans="5:10" x14ac:dyDescent="0.25">
      <c r="E685" s="89" t="s">
        <v>110</v>
      </c>
      <c r="F685" s="90" t="s">
        <v>91</v>
      </c>
      <c r="G685" s="54">
        <v>8</v>
      </c>
      <c r="H685" s="30">
        <v>2000</v>
      </c>
      <c r="I685" s="30">
        <v>9</v>
      </c>
      <c r="J685" s="18">
        <v>2</v>
      </c>
    </row>
    <row r="686" spans="5:10" x14ac:dyDescent="0.25">
      <c r="E686" s="32" t="s">
        <v>26</v>
      </c>
      <c r="F686" s="49" t="s">
        <v>68</v>
      </c>
      <c r="G686" s="54">
        <v>9</v>
      </c>
      <c r="H686" s="30">
        <v>2000</v>
      </c>
      <c r="I686" s="30">
        <v>9</v>
      </c>
      <c r="J686" s="18">
        <v>1</v>
      </c>
    </row>
    <row r="687" spans="5:10" x14ac:dyDescent="0.25">
      <c r="E687" s="32" t="s">
        <v>78</v>
      </c>
      <c r="F687" s="49" t="s">
        <v>13</v>
      </c>
      <c r="G687" s="54">
        <v>10</v>
      </c>
      <c r="H687" s="30">
        <v>2000</v>
      </c>
      <c r="I687" s="30">
        <v>9</v>
      </c>
      <c r="J687" s="18">
        <v>1</v>
      </c>
    </row>
    <row r="688" spans="5:10" x14ac:dyDescent="0.25">
      <c r="E688" s="89" t="s">
        <v>19</v>
      </c>
      <c r="F688" s="90" t="s">
        <v>91</v>
      </c>
      <c r="G688" s="54">
        <v>11</v>
      </c>
      <c r="H688" s="30">
        <v>2000</v>
      </c>
      <c r="I688" s="30">
        <v>9</v>
      </c>
      <c r="J688" s="18">
        <v>1</v>
      </c>
    </row>
    <row r="689" spans="5:10" x14ac:dyDescent="0.25">
      <c r="E689" s="32" t="s">
        <v>16</v>
      </c>
      <c r="F689" s="49" t="s">
        <v>46</v>
      </c>
      <c r="G689" s="54">
        <v>12</v>
      </c>
      <c r="H689" s="30">
        <v>2000</v>
      </c>
      <c r="I689" s="30">
        <v>9</v>
      </c>
      <c r="J689" s="18">
        <v>1</v>
      </c>
    </row>
    <row r="690" spans="5:10" x14ac:dyDescent="0.25">
      <c r="E690" s="89" t="s">
        <v>90</v>
      </c>
      <c r="F690" s="90" t="s">
        <v>91</v>
      </c>
      <c r="G690" s="54">
        <v>13</v>
      </c>
      <c r="H690" s="30">
        <v>2000</v>
      </c>
      <c r="I690" s="30">
        <v>9</v>
      </c>
      <c r="J690" s="18">
        <v>1</v>
      </c>
    </row>
    <row r="691" spans="5:10" x14ac:dyDescent="0.25">
      <c r="E691" s="32" t="s">
        <v>74</v>
      </c>
      <c r="F691" s="49" t="s">
        <v>75</v>
      </c>
      <c r="G691" s="54">
        <v>14</v>
      </c>
      <c r="H691" s="30">
        <v>2000</v>
      </c>
      <c r="I691" s="30">
        <v>9</v>
      </c>
      <c r="J691" s="18">
        <v>1</v>
      </c>
    </row>
    <row r="692" spans="5:10" x14ac:dyDescent="0.25">
      <c r="E692" s="32" t="s">
        <v>111</v>
      </c>
      <c r="F692" s="49" t="s">
        <v>68</v>
      </c>
      <c r="G692" s="54">
        <v>15</v>
      </c>
      <c r="H692" s="30">
        <v>2000</v>
      </c>
      <c r="I692" s="30">
        <v>9</v>
      </c>
      <c r="J692" s="18">
        <v>1</v>
      </c>
    </row>
    <row r="693" spans="5:10" ht="15.75" thickBot="1" x14ac:dyDescent="0.3">
      <c r="E693" s="33" t="s">
        <v>112</v>
      </c>
      <c r="F693" s="50" t="s">
        <v>113</v>
      </c>
      <c r="G693" s="55">
        <v>16</v>
      </c>
      <c r="H693" s="34">
        <v>2000</v>
      </c>
      <c r="I693" s="34">
        <v>9</v>
      </c>
      <c r="J693" s="36">
        <v>1</v>
      </c>
    </row>
    <row r="694" spans="5:10" x14ac:dyDescent="0.25">
      <c r="E694" s="301" t="s">
        <v>41</v>
      </c>
      <c r="F694" s="48" t="s">
        <v>50</v>
      </c>
      <c r="G694" s="53">
        <v>1</v>
      </c>
      <c r="H694" s="41">
        <v>2001</v>
      </c>
      <c r="I694" s="41">
        <v>9</v>
      </c>
      <c r="J694" s="42">
        <v>16</v>
      </c>
    </row>
    <row r="695" spans="5:10" x14ac:dyDescent="0.25">
      <c r="E695" s="302" t="s">
        <v>35</v>
      </c>
      <c r="F695" s="49" t="s">
        <v>50</v>
      </c>
      <c r="G695" s="54">
        <v>2</v>
      </c>
      <c r="H695" s="30">
        <v>2001</v>
      </c>
      <c r="I695" s="30">
        <v>9</v>
      </c>
      <c r="J695" s="18">
        <v>8</v>
      </c>
    </row>
    <row r="696" spans="5:10" x14ac:dyDescent="0.25">
      <c r="E696" s="303" t="s">
        <v>71</v>
      </c>
      <c r="F696" s="49" t="s">
        <v>50</v>
      </c>
      <c r="G696" s="54">
        <v>3</v>
      </c>
      <c r="H696" s="30">
        <v>2001</v>
      </c>
      <c r="I696" s="30">
        <v>9</v>
      </c>
      <c r="J696" s="18">
        <v>4</v>
      </c>
    </row>
    <row r="697" spans="5:10" x14ac:dyDescent="0.25">
      <c r="E697" s="303" t="s">
        <v>83</v>
      </c>
      <c r="F697" s="49" t="s">
        <v>50</v>
      </c>
      <c r="G697" s="54">
        <v>4</v>
      </c>
      <c r="H697" s="30">
        <v>2001</v>
      </c>
      <c r="I697" s="30">
        <v>9</v>
      </c>
      <c r="J697" s="18">
        <v>4</v>
      </c>
    </row>
    <row r="698" spans="5:10" x14ac:dyDescent="0.25">
      <c r="E698" s="32" t="s">
        <v>112</v>
      </c>
      <c r="F698" s="49" t="s">
        <v>113</v>
      </c>
      <c r="G698" s="54">
        <v>5</v>
      </c>
      <c r="H698" s="30">
        <v>2001</v>
      </c>
      <c r="I698" s="30">
        <v>9</v>
      </c>
      <c r="J698" s="18">
        <v>2</v>
      </c>
    </row>
    <row r="699" spans="5:10" x14ac:dyDescent="0.25">
      <c r="E699" s="32" t="s">
        <v>74</v>
      </c>
      <c r="F699" s="49" t="s">
        <v>75</v>
      </c>
      <c r="G699" s="54">
        <v>6</v>
      </c>
      <c r="H699" s="30">
        <v>2001</v>
      </c>
      <c r="I699" s="30">
        <v>9</v>
      </c>
      <c r="J699" s="18">
        <v>2</v>
      </c>
    </row>
    <row r="700" spans="5:10" x14ac:dyDescent="0.25">
      <c r="E700" s="32" t="s">
        <v>101</v>
      </c>
      <c r="F700" s="49" t="s">
        <v>102</v>
      </c>
      <c r="G700" s="54">
        <v>7</v>
      </c>
      <c r="H700" s="30">
        <v>2001</v>
      </c>
      <c r="I700" s="30">
        <v>9</v>
      </c>
      <c r="J700" s="18">
        <v>2</v>
      </c>
    </row>
    <row r="701" spans="5:10" x14ac:dyDescent="0.25">
      <c r="E701" s="32" t="s">
        <v>92</v>
      </c>
      <c r="F701" s="49" t="s">
        <v>93</v>
      </c>
      <c r="G701" s="54">
        <v>8</v>
      </c>
      <c r="H701" s="30">
        <v>2001</v>
      </c>
      <c r="I701" s="30">
        <v>9</v>
      </c>
      <c r="J701" s="18">
        <v>2</v>
      </c>
    </row>
    <row r="702" spans="5:10" x14ac:dyDescent="0.25">
      <c r="E702" s="32" t="s">
        <v>51</v>
      </c>
      <c r="F702" s="49" t="s">
        <v>50</v>
      </c>
      <c r="G702" s="54">
        <v>9</v>
      </c>
      <c r="H702" s="30">
        <v>2001</v>
      </c>
      <c r="I702" s="30">
        <v>9</v>
      </c>
      <c r="J702" s="18">
        <v>1</v>
      </c>
    </row>
    <row r="703" spans="5:10" x14ac:dyDescent="0.25">
      <c r="E703" s="32" t="s">
        <v>120</v>
      </c>
      <c r="F703" s="49" t="s">
        <v>121</v>
      </c>
      <c r="G703" s="54">
        <v>10</v>
      </c>
      <c r="H703" s="30">
        <v>2001</v>
      </c>
      <c r="I703" s="30">
        <v>9</v>
      </c>
      <c r="J703" s="18">
        <v>1</v>
      </c>
    </row>
    <row r="704" spans="5:10" x14ac:dyDescent="0.25">
      <c r="E704" s="32" t="s">
        <v>12</v>
      </c>
      <c r="F704" s="49" t="s">
        <v>50</v>
      </c>
      <c r="G704" s="54">
        <v>11</v>
      </c>
      <c r="H704" s="30">
        <v>2001</v>
      </c>
      <c r="I704" s="30">
        <v>9</v>
      </c>
      <c r="J704" s="18">
        <v>1</v>
      </c>
    </row>
    <row r="705" spans="5:10" x14ac:dyDescent="0.25">
      <c r="E705" s="32" t="s">
        <v>122</v>
      </c>
      <c r="F705" s="49" t="s">
        <v>102</v>
      </c>
      <c r="G705" s="54">
        <v>12</v>
      </c>
      <c r="H705" s="30">
        <v>2001</v>
      </c>
      <c r="I705" s="30">
        <v>9</v>
      </c>
      <c r="J705" s="18">
        <v>1</v>
      </c>
    </row>
    <row r="706" spans="5:10" x14ac:dyDescent="0.25">
      <c r="E706" s="32" t="s">
        <v>117</v>
      </c>
      <c r="F706" s="49" t="s">
        <v>118</v>
      </c>
      <c r="G706" s="54">
        <v>13</v>
      </c>
      <c r="H706" s="30">
        <v>2001</v>
      </c>
      <c r="I706" s="30">
        <v>9</v>
      </c>
      <c r="J706" s="18">
        <v>1</v>
      </c>
    </row>
    <row r="707" spans="5:10" x14ac:dyDescent="0.25">
      <c r="E707" s="89" t="s">
        <v>67</v>
      </c>
      <c r="F707" s="90" t="s">
        <v>76</v>
      </c>
      <c r="G707" s="54">
        <v>14</v>
      </c>
      <c r="H707" s="30">
        <v>2001</v>
      </c>
      <c r="I707" s="30">
        <v>9</v>
      </c>
      <c r="J707" s="18">
        <v>1</v>
      </c>
    </row>
    <row r="708" spans="5:10" x14ac:dyDescent="0.25">
      <c r="E708" s="32" t="s">
        <v>88</v>
      </c>
      <c r="F708" s="49" t="s">
        <v>89</v>
      </c>
      <c r="G708" s="54">
        <v>15</v>
      </c>
      <c r="H708" s="30">
        <v>2001</v>
      </c>
      <c r="I708" s="30">
        <v>9</v>
      </c>
      <c r="J708" s="18">
        <v>1</v>
      </c>
    </row>
    <row r="709" spans="5:10" ht="15.75" thickBot="1" x14ac:dyDescent="0.3">
      <c r="E709" s="33" t="s">
        <v>78</v>
      </c>
      <c r="F709" s="50" t="s">
        <v>13</v>
      </c>
      <c r="G709" s="55">
        <v>16</v>
      </c>
      <c r="H709" s="34">
        <v>2001</v>
      </c>
      <c r="I709" s="34">
        <v>9</v>
      </c>
      <c r="J709" s="36">
        <v>1</v>
      </c>
    </row>
    <row r="710" spans="5:10" x14ac:dyDescent="0.25">
      <c r="E710" s="301" t="s">
        <v>51</v>
      </c>
      <c r="F710" s="48" t="s">
        <v>50</v>
      </c>
      <c r="G710" s="53">
        <v>1</v>
      </c>
      <c r="H710" s="41">
        <v>2002</v>
      </c>
      <c r="I710" s="41">
        <v>9</v>
      </c>
      <c r="J710" s="42">
        <v>16</v>
      </c>
    </row>
    <row r="711" spans="5:10" x14ac:dyDescent="0.25">
      <c r="E711" s="302" t="s">
        <v>83</v>
      </c>
      <c r="F711" s="49" t="s">
        <v>50</v>
      </c>
      <c r="G711" s="54">
        <v>2</v>
      </c>
      <c r="H711" s="30">
        <v>2002</v>
      </c>
      <c r="I711" s="30">
        <v>9</v>
      </c>
      <c r="J711" s="18">
        <v>8</v>
      </c>
    </row>
    <row r="712" spans="5:10" x14ac:dyDescent="0.25">
      <c r="E712" s="303" t="s">
        <v>35</v>
      </c>
      <c r="F712" s="49" t="s">
        <v>50</v>
      </c>
      <c r="G712" s="54">
        <v>3</v>
      </c>
      <c r="H712" s="30">
        <v>2002</v>
      </c>
      <c r="I712" s="30">
        <v>9</v>
      </c>
      <c r="J712" s="18">
        <v>4</v>
      </c>
    </row>
    <row r="713" spans="5:10" x14ac:dyDescent="0.25">
      <c r="E713" s="303" t="s">
        <v>41</v>
      </c>
      <c r="F713" s="49" t="s">
        <v>50</v>
      </c>
      <c r="G713" s="54">
        <v>4</v>
      </c>
      <c r="H713" s="30">
        <v>2002</v>
      </c>
      <c r="I713" s="30">
        <v>9</v>
      </c>
      <c r="J713" s="18">
        <v>4</v>
      </c>
    </row>
    <row r="714" spans="5:10" x14ac:dyDescent="0.25">
      <c r="E714" s="32" t="s">
        <v>12</v>
      </c>
      <c r="F714" s="49" t="s">
        <v>50</v>
      </c>
      <c r="G714" s="54">
        <v>5</v>
      </c>
      <c r="H714" s="30">
        <v>2002</v>
      </c>
      <c r="I714" s="30">
        <v>9</v>
      </c>
      <c r="J714" s="18">
        <v>2</v>
      </c>
    </row>
    <row r="715" spans="5:10" x14ac:dyDescent="0.25">
      <c r="E715" s="32" t="s">
        <v>71</v>
      </c>
      <c r="F715" s="49" t="s">
        <v>50</v>
      </c>
      <c r="G715" s="54">
        <v>6</v>
      </c>
      <c r="H715" s="30">
        <v>2002</v>
      </c>
      <c r="I715" s="30">
        <v>9</v>
      </c>
      <c r="J715" s="18">
        <v>2</v>
      </c>
    </row>
    <row r="716" spans="5:10" x14ac:dyDescent="0.25">
      <c r="E716" s="32" t="s">
        <v>133</v>
      </c>
      <c r="F716" s="49" t="s">
        <v>134</v>
      </c>
      <c r="G716" s="54">
        <v>7</v>
      </c>
      <c r="H716" s="30">
        <v>2002</v>
      </c>
      <c r="I716" s="30">
        <v>9</v>
      </c>
      <c r="J716" s="18">
        <v>2</v>
      </c>
    </row>
    <row r="717" spans="5:10" x14ac:dyDescent="0.25">
      <c r="E717" s="32" t="s">
        <v>104</v>
      </c>
      <c r="F717" s="49" t="s">
        <v>68</v>
      </c>
      <c r="G717" s="54">
        <v>8</v>
      </c>
      <c r="H717" s="30">
        <v>2002</v>
      </c>
      <c r="I717" s="30">
        <v>9</v>
      </c>
      <c r="J717" s="18">
        <v>2</v>
      </c>
    </row>
    <row r="718" spans="5:10" x14ac:dyDescent="0.25">
      <c r="E718" s="32" t="s">
        <v>88</v>
      </c>
      <c r="F718" s="49" t="s">
        <v>89</v>
      </c>
      <c r="G718" s="54">
        <v>9</v>
      </c>
      <c r="H718" s="30">
        <v>2002</v>
      </c>
      <c r="I718" s="30">
        <v>9</v>
      </c>
      <c r="J718" s="18">
        <v>1</v>
      </c>
    </row>
    <row r="719" spans="5:10" x14ac:dyDescent="0.25">
      <c r="E719" s="32" t="s">
        <v>95</v>
      </c>
      <c r="F719" s="49" t="s">
        <v>115</v>
      </c>
      <c r="G719" s="54">
        <v>10</v>
      </c>
      <c r="H719" s="30">
        <v>2002</v>
      </c>
      <c r="I719" s="30">
        <v>9</v>
      </c>
      <c r="J719" s="18">
        <v>1</v>
      </c>
    </row>
    <row r="720" spans="5:10" x14ac:dyDescent="0.25">
      <c r="E720" s="32" t="s">
        <v>101</v>
      </c>
      <c r="F720" s="49" t="s">
        <v>102</v>
      </c>
      <c r="G720" s="54">
        <v>11</v>
      </c>
      <c r="H720" s="30">
        <v>2002</v>
      </c>
      <c r="I720" s="30">
        <v>9</v>
      </c>
      <c r="J720" s="18">
        <v>1</v>
      </c>
    </row>
    <row r="721" spans="5:10" x14ac:dyDescent="0.25">
      <c r="E721" s="32" t="s">
        <v>127</v>
      </c>
      <c r="F721" s="49" t="s">
        <v>113</v>
      </c>
      <c r="G721" s="54">
        <v>12</v>
      </c>
      <c r="H721" s="30">
        <v>2002</v>
      </c>
      <c r="I721" s="30">
        <v>9</v>
      </c>
      <c r="J721" s="18">
        <v>1</v>
      </c>
    </row>
    <row r="722" spans="5:10" x14ac:dyDescent="0.25">
      <c r="E722" s="89" t="s">
        <v>135</v>
      </c>
      <c r="F722" s="90" t="s">
        <v>113</v>
      </c>
      <c r="G722" s="54">
        <v>13</v>
      </c>
      <c r="H722" s="30">
        <v>2002</v>
      </c>
      <c r="I722" s="30">
        <v>9</v>
      </c>
      <c r="J722" s="18">
        <v>1</v>
      </c>
    </row>
    <row r="723" spans="5:10" x14ac:dyDescent="0.25">
      <c r="E723" s="89" t="s">
        <v>136</v>
      </c>
      <c r="F723" s="90" t="s">
        <v>137</v>
      </c>
      <c r="G723" s="54">
        <v>14</v>
      </c>
      <c r="H723" s="30">
        <v>2002</v>
      </c>
      <c r="I723" s="30">
        <v>9</v>
      </c>
      <c r="J723" s="18">
        <v>1</v>
      </c>
    </row>
    <row r="724" spans="5:10" x14ac:dyDescent="0.25">
      <c r="E724" s="32" t="s">
        <v>74</v>
      </c>
      <c r="F724" s="49" t="s">
        <v>75</v>
      </c>
      <c r="G724" s="54">
        <v>15</v>
      </c>
      <c r="H724" s="30">
        <v>2002</v>
      </c>
      <c r="I724" s="30">
        <v>9</v>
      </c>
      <c r="J724" s="18">
        <v>1</v>
      </c>
    </row>
    <row r="725" spans="5:10" ht="15.75" thickBot="1" x14ac:dyDescent="0.3">
      <c r="E725" s="33" t="s">
        <v>112</v>
      </c>
      <c r="F725" s="50" t="s">
        <v>113</v>
      </c>
      <c r="G725" s="55">
        <v>16</v>
      </c>
      <c r="H725" s="34">
        <v>2002</v>
      </c>
      <c r="I725" s="34">
        <v>9</v>
      </c>
      <c r="J725" s="36">
        <v>1</v>
      </c>
    </row>
    <row r="726" spans="5:10" x14ac:dyDescent="0.25">
      <c r="E726" s="301" t="s">
        <v>41</v>
      </c>
      <c r="F726" s="48" t="s">
        <v>50</v>
      </c>
      <c r="G726" s="53">
        <v>1</v>
      </c>
      <c r="H726" s="41">
        <v>2003</v>
      </c>
      <c r="I726" s="41">
        <v>9</v>
      </c>
      <c r="J726" s="42">
        <v>16</v>
      </c>
    </row>
    <row r="727" spans="5:10" x14ac:dyDescent="0.25">
      <c r="E727" s="302" t="s">
        <v>51</v>
      </c>
      <c r="F727" s="49" t="s">
        <v>50</v>
      </c>
      <c r="G727" s="54">
        <v>2</v>
      </c>
      <c r="H727" s="30">
        <v>2003</v>
      </c>
      <c r="I727" s="30">
        <v>9</v>
      </c>
      <c r="J727" s="18">
        <v>8</v>
      </c>
    </row>
    <row r="728" spans="5:10" x14ac:dyDescent="0.25">
      <c r="E728" s="303" t="s">
        <v>127</v>
      </c>
      <c r="F728" s="49" t="s">
        <v>113</v>
      </c>
      <c r="G728" s="54">
        <v>3</v>
      </c>
      <c r="H728" s="30">
        <v>2003</v>
      </c>
      <c r="I728" s="30">
        <v>9</v>
      </c>
      <c r="J728" s="18">
        <v>4</v>
      </c>
    </row>
    <row r="729" spans="5:10" x14ac:dyDescent="0.25">
      <c r="E729" s="303" t="s">
        <v>141</v>
      </c>
      <c r="F729" s="49" t="s">
        <v>50</v>
      </c>
      <c r="G729" s="54">
        <v>4</v>
      </c>
      <c r="H729" s="30">
        <v>2003</v>
      </c>
      <c r="I729" s="30">
        <v>9</v>
      </c>
      <c r="J729" s="18">
        <v>4</v>
      </c>
    </row>
    <row r="730" spans="5:10" x14ac:dyDescent="0.25">
      <c r="E730" s="32" t="s">
        <v>12</v>
      </c>
      <c r="F730" s="49" t="s">
        <v>50</v>
      </c>
      <c r="G730" s="54">
        <v>5</v>
      </c>
      <c r="H730" s="30">
        <v>2003</v>
      </c>
      <c r="I730" s="30">
        <v>9</v>
      </c>
      <c r="J730" s="18">
        <v>2</v>
      </c>
    </row>
    <row r="731" spans="5:10" x14ac:dyDescent="0.25">
      <c r="E731" s="32" t="s">
        <v>109</v>
      </c>
      <c r="F731" s="49" t="s">
        <v>50</v>
      </c>
      <c r="G731" s="54">
        <v>6</v>
      </c>
      <c r="H731" s="30">
        <v>2003</v>
      </c>
      <c r="I731" s="30">
        <v>9</v>
      </c>
      <c r="J731" s="18">
        <v>2</v>
      </c>
    </row>
    <row r="732" spans="5:10" x14ac:dyDescent="0.25">
      <c r="E732" s="32" t="s">
        <v>104</v>
      </c>
      <c r="F732" s="49" t="s">
        <v>68</v>
      </c>
      <c r="G732" s="54">
        <v>7</v>
      </c>
      <c r="H732" s="30">
        <v>2003</v>
      </c>
      <c r="I732" s="30">
        <v>9</v>
      </c>
      <c r="J732" s="18">
        <v>2</v>
      </c>
    </row>
    <row r="733" spans="5:10" x14ac:dyDescent="0.25">
      <c r="E733" s="32" t="s">
        <v>71</v>
      </c>
      <c r="F733" s="49" t="s">
        <v>50</v>
      </c>
      <c r="G733" s="54">
        <v>8</v>
      </c>
      <c r="H733" s="30">
        <v>2003</v>
      </c>
      <c r="I733" s="30">
        <v>9</v>
      </c>
      <c r="J733" s="18">
        <v>2</v>
      </c>
    </row>
    <row r="734" spans="5:10" x14ac:dyDescent="0.25">
      <c r="E734" s="32" t="s">
        <v>101</v>
      </c>
      <c r="F734" s="49" t="s">
        <v>102</v>
      </c>
      <c r="G734" s="54">
        <v>9</v>
      </c>
      <c r="H734" s="30">
        <v>2003</v>
      </c>
      <c r="I734" s="30">
        <v>9</v>
      </c>
      <c r="J734" s="18">
        <v>1</v>
      </c>
    </row>
    <row r="735" spans="5:10" x14ac:dyDescent="0.25">
      <c r="E735" s="32" t="s">
        <v>139</v>
      </c>
      <c r="F735" s="49" t="s">
        <v>140</v>
      </c>
      <c r="G735" s="54">
        <v>10</v>
      </c>
      <c r="H735" s="30">
        <v>2003</v>
      </c>
      <c r="I735" s="30">
        <v>9</v>
      </c>
      <c r="J735" s="18">
        <v>1</v>
      </c>
    </row>
    <row r="736" spans="5:10" x14ac:dyDescent="0.25">
      <c r="E736" s="32" t="s">
        <v>88</v>
      </c>
      <c r="F736" s="49" t="s">
        <v>89</v>
      </c>
      <c r="G736" s="54">
        <v>11</v>
      </c>
      <c r="H736" s="30">
        <v>2003</v>
      </c>
      <c r="I736" s="30">
        <v>9</v>
      </c>
      <c r="J736" s="18">
        <v>1</v>
      </c>
    </row>
    <row r="737" spans="5:10" x14ac:dyDescent="0.25">
      <c r="E737" s="32" t="s">
        <v>147</v>
      </c>
      <c r="F737" s="49" t="s">
        <v>148</v>
      </c>
      <c r="G737" s="54">
        <v>12</v>
      </c>
      <c r="H737" s="30">
        <v>2003</v>
      </c>
      <c r="I737" s="30">
        <v>9</v>
      </c>
      <c r="J737" s="18">
        <v>1</v>
      </c>
    </row>
    <row r="738" spans="5:10" x14ac:dyDescent="0.25">
      <c r="E738" s="89" t="s">
        <v>149</v>
      </c>
      <c r="F738" s="90" t="s">
        <v>113</v>
      </c>
      <c r="G738" s="54">
        <v>13</v>
      </c>
      <c r="H738" s="30">
        <v>2003</v>
      </c>
      <c r="I738" s="30">
        <v>9</v>
      </c>
      <c r="J738" s="18">
        <v>1</v>
      </c>
    </row>
    <row r="739" spans="5:10" x14ac:dyDescent="0.25">
      <c r="E739" s="89" t="s">
        <v>136</v>
      </c>
      <c r="F739" s="90" t="s">
        <v>137</v>
      </c>
      <c r="G739" s="54">
        <v>14</v>
      </c>
      <c r="H739" s="30">
        <v>2003</v>
      </c>
      <c r="I739" s="30">
        <v>9</v>
      </c>
      <c r="J739" s="18">
        <v>1</v>
      </c>
    </row>
    <row r="740" spans="5:10" x14ac:dyDescent="0.25">
      <c r="E740" s="32" t="s">
        <v>120</v>
      </c>
      <c r="F740" s="49" t="s">
        <v>121</v>
      </c>
      <c r="G740" s="54">
        <v>15</v>
      </c>
      <c r="H740" s="30">
        <v>2003</v>
      </c>
      <c r="I740" s="30">
        <v>9</v>
      </c>
      <c r="J740" s="18">
        <v>1</v>
      </c>
    </row>
    <row r="741" spans="5:10" ht="15.75" thickBot="1" x14ac:dyDescent="0.3">
      <c r="E741" s="33" t="s">
        <v>35</v>
      </c>
      <c r="F741" s="50" t="s">
        <v>50</v>
      </c>
      <c r="G741" s="55">
        <v>16</v>
      </c>
      <c r="H741" s="34">
        <v>2003</v>
      </c>
      <c r="I741" s="34">
        <v>9</v>
      </c>
      <c r="J741" s="36">
        <v>1</v>
      </c>
    </row>
    <row r="742" spans="5:10" x14ac:dyDescent="0.25">
      <c r="E742" s="301" t="s">
        <v>83</v>
      </c>
      <c r="F742" s="45" t="s">
        <v>50</v>
      </c>
      <c r="G742" s="53">
        <v>1</v>
      </c>
      <c r="H742" s="41">
        <v>2004</v>
      </c>
      <c r="I742" s="41">
        <v>9</v>
      </c>
      <c r="J742" s="42">
        <v>16</v>
      </c>
    </row>
    <row r="743" spans="5:10" x14ac:dyDescent="0.25">
      <c r="E743" s="302" t="s">
        <v>51</v>
      </c>
      <c r="F743" s="46" t="s">
        <v>50</v>
      </c>
      <c r="G743" s="54">
        <v>2</v>
      </c>
      <c r="H743" s="30">
        <v>2004</v>
      </c>
      <c r="I743" s="30">
        <v>9</v>
      </c>
      <c r="J743" s="18">
        <v>8</v>
      </c>
    </row>
    <row r="744" spans="5:10" x14ac:dyDescent="0.25">
      <c r="E744" s="303" t="s">
        <v>12</v>
      </c>
      <c r="F744" s="46" t="s">
        <v>50</v>
      </c>
      <c r="G744" s="54">
        <v>3</v>
      </c>
      <c r="H744" s="30">
        <v>2004</v>
      </c>
      <c r="I744" s="30">
        <v>9</v>
      </c>
      <c r="J744" s="18">
        <v>4</v>
      </c>
    </row>
    <row r="745" spans="5:10" x14ac:dyDescent="0.25">
      <c r="E745" s="303" t="s">
        <v>41</v>
      </c>
      <c r="F745" s="46" t="s">
        <v>50</v>
      </c>
      <c r="G745" s="54">
        <v>4</v>
      </c>
      <c r="H745" s="30">
        <v>2004</v>
      </c>
      <c r="I745" s="30">
        <v>9</v>
      </c>
      <c r="J745" s="18">
        <v>4</v>
      </c>
    </row>
    <row r="746" spans="5:10" x14ac:dyDescent="0.25">
      <c r="E746" s="32" t="s">
        <v>146</v>
      </c>
      <c r="F746" s="46" t="s">
        <v>89</v>
      </c>
      <c r="G746" s="54">
        <v>5</v>
      </c>
      <c r="H746" s="30">
        <v>2004</v>
      </c>
      <c r="I746" s="30">
        <v>9</v>
      </c>
      <c r="J746" s="18">
        <v>2</v>
      </c>
    </row>
    <row r="747" spans="5:10" x14ac:dyDescent="0.25">
      <c r="E747" s="32" t="s">
        <v>88</v>
      </c>
      <c r="F747" s="46" t="s">
        <v>89</v>
      </c>
      <c r="G747" s="54">
        <v>6</v>
      </c>
      <c r="H747" s="30">
        <v>2004</v>
      </c>
      <c r="I747" s="30">
        <v>9</v>
      </c>
      <c r="J747" s="18">
        <v>2</v>
      </c>
    </row>
    <row r="748" spans="5:10" x14ac:dyDescent="0.25">
      <c r="E748" s="32" t="s">
        <v>109</v>
      </c>
      <c r="F748" s="46" t="s">
        <v>50</v>
      </c>
      <c r="G748" s="54">
        <v>7</v>
      </c>
      <c r="H748" s="30">
        <v>2004</v>
      </c>
      <c r="I748" s="30">
        <v>9</v>
      </c>
      <c r="J748" s="18">
        <v>2</v>
      </c>
    </row>
    <row r="749" spans="5:10" x14ac:dyDescent="0.25">
      <c r="E749" s="32" t="s">
        <v>127</v>
      </c>
      <c r="F749" s="46" t="s">
        <v>113</v>
      </c>
      <c r="G749" s="54">
        <v>8</v>
      </c>
      <c r="H749" s="30">
        <v>2004</v>
      </c>
      <c r="I749" s="30">
        <v>9</v>
      </c>
      <c r="J749" s="18">
        <v>2</v>
      </c>
    </row>
    <row r="750" spans="5:10" x14ac:dyDescent="0.25">
      <c r="E750" s="32" t="s">
        <v>153</v>
      </c>
      <c r="F750" s="46" t="s">
        <v>148</v>
      </c>
      <c r="G750" s="54">
        <v>9</v>
      </c>
      <c r="H750" s="30">
        <v>2004</v>
      </c>
      <c r="I750" s="30">
        <v>9</v>
      </c>
      <c r="J750" s="18">
        <v>1</v>
      </c>
    </row>
    <row r="751" spans="5:10" x14ac:dyDescent="0.25">
      <c r="E751" s="32" t="s">
        <v>154</v>
      </c>
      <c r="F751" s="46" t="s">
        <v>155</v>
      </c>
      <c r="G751" s="54">
        <v>10</v>
      </c>
      <c r="H751" s="30">
        <v>2004</v>
      </c>
      <c r="I751" s="30">
        <v>9</v>
      </c>
      <c r="J751" s="18">
        <v>1</v>
      </c>
    </row>
    <row r="752" spans="5:10" x14ac:dyDescent="0.25">
      <c r="E752" s="32" t="s">
        <v>74</v>
      </c>
      <c r="F752" s="46" t="s">
        <v>75</v>
      </c>
      <c r="G752" s="54">
        <v>11</v>
      </c>
      <c r="H752" s="30">
        <v>2004</v>
      </c>
      <c r="I752" s="30">
        <v>9</v>
      </c>
      <c r="J752" s="18">
        <v>1</v>
      </c>
    </row>
    <row r="753" spans="5:10" x14ac:dyDescent="0.25">
      <c r="E753" s="32" t="s">
        <v>71</v>
      </c>
      <c r="F753" s="46" t="s">
        <v>50</v>
      </c>
      <c r="G753" s="54">
        <v>12</v>
      </c>
      <c r="H753" s="30">
        <v>2004</v>
      </c>
      <c r="I753" s="30">
        <v>9</v>
      </c>
      <c r="J753" s="18">
        <v>1</v>
      </c>
    </row>
    <row r="754" spans="5:10" x14ac:dyDescent="0.25">
      <c r="E754" s="32" t="s">
        <v>147</v>
      </c>
      <c r="F754" s="46" t="s">
        <v>148</v>
      </c>
      <c r="G754" s="54">
        <v>13</v>
      </c>
      <c r="H754" s="30">
        <v>2004</v>
      </c>
      <c r="I754" s="30">
        <v>9</v>
      </c>
      <c r="J754" s="18">
        <v>1</v>
      </c>
    </row>
    <row r="755" spans="5:10" x14ac:dyDescent="0.25">
      <c r="E755" s="32" t="s">
        <v>141</v>
      </c>
      <c r="F755" s="46" t="s">
        <v>50</v>
      </c>
      <c r="G755" s="54">
        <v>14</v>
      </c>
      <c r="H755" s="30">
        <v>2004</v>
      </c>
      <c r="I755" s="30">
        <v>9</v>
      </c>
      <c r="J755" s="18">
        <v>1</v>
      </c>
    </row>
    <row r="756" spans="5:10" x14ac:dyDescent="0.25">
      <c r="E756" s="32" t="s">
        <v>35</v>
      </c>
      <c r="F756" s="46" t="s">
        <v>50</v>
      </c>
      <c r="G756" s="54">
        <v>15</v>
      </c>
      <c r="H756" s="30">
        <v>2004</v>
      </c>
      <c r="I756" s="30">
        <v>9</v>
      </c>
      <c r="J756" s="18">
        <v>1</v>
      </c>
    </row>
    <row r="757" spans="5:10" ht="15.75" thickBot="1" x14ac:dyDescent="0.3">
      <c r="E757" s="33" t="s">
        <v>104</v>
      </c>
      <c r="F757" s="47" t="s">
        <v>68</v>
      </c>
      <c r="G757" s="55">
        <v>16</v>
      </c>
      <c r="H757" s="34">
        <v>2004</v>
      </c>
      <c r="I757" s="34">
        <v>9</v>
      </c>
      <c r="J757" s="36">
        <v>1</v>
      </c>
    </row>
    <row r="758" spans="5:10" x14ac:dyDescent="0.25">
      <c r="E758" s="301" t="s">
        <v>51</v>
      </c>
      <c r="F758" s="45" t="s">
        <v>50</v>
      </c>
      <c r="G758" s="53">
        <v>1</v>
      </c>
      <c r="H758" s="41">
        <v>2005</v>
      </c>
      <c r="I758" s="41">
        <v>9</v>
      </c>
      <c r="J758" s="42">
        <v>16</v>
      </c>
    </row>
    <row r="759" spans="5:10" x14ac:dyDescent="0.25">
      <c r="E759" s="302" t="s">
        <v>88</v>
      </c>
      <c r="F759" s="46" t="s">
        <v>160</v>
      </c>
      <c r="G759" s="54">
        <v>2</v>
      </c>
      <c r="H759" s="30">
        <v>2005</v>
      </c>
      <c r="I759" s="30">
        <v>9</v>
      </c>
      <c r="J759" s="18">
        <v>8</v>
      </c>
    </row>
    <row r="760" spans="5:10" x14ac:dyDescent="0.25">
      <c r="E760" s="303" t="s">
        <v>41</v>
      </c>
      <c r="F760" s="46" t="s">
        <v>50</v>
      </c>
      <c r="G760" s="54">
        <v>3</v>
      </c>
      <c r="H760" s="30">
        <v>2005</v>
      </c>
      <c r="I760" s="30">
        <v>9</v>
      </c>
      <c r="J760" s="18">
        <v>4</v>
      </c>
    </row>
    <row r="761" spans="5:10" x14ac:dyDescent="0.25">
      <c r="E761" s="303" t="s">
        <v>120</v>
      </c>
      <c r="F761" s="46" t="s">
        <v>121</v>
      </c>
      <c r="G761" s="54">
        <v>4</v>
      </c>
      <c r="H761" s="30">
        <v>2005</v>
      </c>
      <c r="I761" s="30">
        <v>9</v>
      </c>
      <c r="J761" s="18">
        <v>4</v>
      </c>
    </row>
    <row r="762" spans="5:10" x14ac:dyDescent="0.25">
      <c r="E762" s="32" t="s">
        <v>12</v>
      </c>
      <c r="F762" s="46" t="s">
        <v>50</v>
      </c>
      <c r="G762" s="54">
        <v>5</v>
      </c>
      <c r="H762" s="30">
        <v>2005</v>
      </c>
      <c r="I762" s="30">
        <v>9</v>
      </c>
      <c r="J762" s="18">
        <v>2</v>
      </c>
    </row>
    <row r="763" spans="5:10" x14ac:dyDescent="0.25">
      <c r="E763" s="32" t="s">
        <v>133</v>
      </c>
      <c r="F763" s="46" t="s">
        <v>134</v>
      </c>
      <c r="G763" s="54">
        <v>6</v>
      </c>
      <c r="H763" s="30">
        <v>2005</v>
      </c>
      <c r="I763" s="30">
        <v>9</v>
      </c>
      <c r="J763" s="18">
        <v>2</v>
      </c>
    </row>
    <row r="764" spans="5:10" x14ac:dyDescent="0.25">
      <c r="E764" s="32" t="s">
        <v>127</v>
      </c>
      <c r="F764" s="46" t="s">
        <v>161</v>
      </c>
      <c r="G764" s="54">
        <v>7</v>
      </c>
      <c r="H764" s="30">
        <v>2005</v>
      </c>
      <c r="I764" s="30">
        <v>9</v>
      </c>
      <c r="J764" s="18">
        <v>2</v>
      </c>
    </row>
    <row r="765" spans="5:10" x14ac:dyDescent="0.25">
      <c r="E765" s="32" t="s">
        <v>162</v>
      </c>
      <c r="F765" s="46" t="s">
        <v>163</v>
      </c>
      <c r="G765" s="54">
        <v>8</v>
      </c>
      <c r="H765" s="30">
        <v>2005</v>
      </c>
      <c r="I765" s="30">
        <v>9</v>
      </c>
      <c r="J765" s="18">
        <v>2</v>
      </c>
    </row>
    <row r="766" spans="5:10" x14ac:dyDescent="0.25">
      <c r="E766" s="32" t="s">
        <v>101</v>
      </c>
      <c r="F766" s="46" t="s">
        <v>50</v>
      </c>
      <c r="G766" s="54">
        <v>9</v>
      </c>
      <c r="H766" s="30">
        <v>2005</v>
      </c>
      <c r="I766" s="30">
        <v>9</v>
      </c>
      <c r="J766" s="18">
        <v>1</v>
      </c>
    </row>
    <row r="767" spans="5:10" x14ac:dyDescent="0.25">
      <c r="E767" s="32" t="s">
        <v>153</v>
      </c>
      <c r="F767" s="46" t="s">
        <v>148</v>
      </c>
      <c r="G767" s="54">
        <v>10</v>
      </c>
      <c r="H767" s="30">
        <v>2005</v>
      </c>
      <c r="I767" s="30">
        <v>9</v>
      </c>
      <c r="J767" s="18">
        <v>1</v>
      </c>
    </row>
    <row r="768" spans="5:10" x14ac:dyDescent="0.25">
      <c r="E768" s="32" t="s">
        <v>164</v>
      </c>
      <c r="F768" s="46" t="s">
        <v>163</v>
      </c>
      <c r="G768" s="54">
        <v>11</v>
      </c>
      <c r="H768" s="30">
        <v>2005</v>
      </c>
      <c r="I768" s="30">
        <v>9</v>
      </c>
      <c r="J768" s="18">
        <v>1</v>
      </c>
    </row>
    <row r="769" spans="5:10" x14ac:dyDescent="0.25">
      <c r="E769" s="32" t="s">
        <v>144</v>
      </c>
      <c r="F769" s="46" t="s">
        <v>145</v>
      </c>
      <c r="G769" s="54">
        <v>12</v>
      </c>
      <c r="H769" s="30">
        <v>2005</v>
      </c>
      <c r="I769" s="30">
        <v>9</v>
      </c>
      <c r="J769" s="18">
        <v>1</v>
      </c>
    </row>
    <row r="770" spans="5:10" x14ac:dyDescent="0.25">
      <c r="E770" s="32" t="s">
        <v>128</v>
      </c>
      <c r="F770" s="46" t="s">
        <v>50</v>
      </c>
      <c r="G770" s="54">
        <v>13</v>
      </c>
      <c r="H770" s="30">
        <v>2005</v>
      </c>
      <c r="I770" s="30">
        <v>9</v>
      </c>
      <c r="J770" s="18">
        <v>1</v>
      </c>
    </row>
    <row r="771" spans="5:10" x14ac:dyDescent="0.25">
      <c r="E771" s="32" t="s">
        <v>105</v>
      </c>
      <c r="F771" s="46" t="s">
        <v>54</v>
      </c>
      <c r="G771" s="54">
        <v>14</v>
      </c>
      <c r="H771" s="30">
        <v>2005</v>
      </c>
      <c r="I771" s="30">
        <v>9</v>
      </c>
      <c r="J771" s="18">
        <v>1</v>
      </c>
    </row>
    <row r="772" spans="5:10" x14ac:dyDescent="0.25">
      <c r="E772" s="32" t="s">
        <v>35</v>
      </c>
      <c r="F772" s="46" t="s">
        <v>50</v>
      </c>
      <c r="G772" s="54">
        <v>15</v>
      </c>
      <c r="H772" s="30">
        <v>2005</v>
      </c>
      <c r="I772" s="30">
        <v>9</v>
      </c>
      <c r="J772" s="18">
        <v>1</v>
      </c>
    </row>
    <row r="773" spans="5:10" ht="15.75" thickBot="1" x14ac:dyDescent="0.3">
      <c r="E773" s="33" t="s">
        <v>139</v>
      </c>
      <c r="F773" s="47" t="s">
        <v>145</v>
      </c>
      <c r="G773" s="55">
        <v>16</v>
      </c>
      <c r="H773" s="34">
        <v>2005</v>
      </c>
      <c r="I773" s="34">
        <v>9</v>
      </c>
      <c r="J773" s="36">
        <v>1</v>
      </c>
    </row>
    <row r="774" spans="5:10" x14ac:dyDescent="0.25">
      <c r="E774" s="301" t="s">
        <v>141</v>
      </c>
      <c r="F774" s="40" t="s">
        <v>50</v>
      </c>
      <c r="G774" s="53">
        <v>1</v>
      </c>
      <c r="H774" s="41">
        <v>2006</v>
      </c>
      <c r="I774" s="41">
        <v>9</v>
      </c>
      <c r="J774" s="42">
        <v>16</v>
      </c>
    </row>
    <row r="775" spans="5:10" x14ac:dyDescent="0.25">
      <c r="E775" s="302" t="s">
        <v>152</v>
      </c>
      <c r="F775" s="43" t="s">
        <v>145</v>
      </c>
      <c r="G775" s="54">
        <v>2</v>
      </c>
      <c r="H775" s="30">
        <v>2006</v>
      </c>
      <c r="I775" s="30">
        <v>9</v>
      </c>
      <c r="J775" s="18">
        <v>8</v>
      </c>
    </row>
    <row r="776" spans="5:10" x14ac:dyDescent="0.25">
      <c r="E776" s="303" t="s">
        <v>162</v>
      </c>
      <c r="F776" s="43" t="s">
        <v>163</v>
      </c>
      <c r="G776" s="54">
        <v>3</v>
      </c>
      <c r="H776" s="30">
        <v>2006</v>
      </c>
      <c r="I776" s="30">
        <v>9</v>
      </c>
      <c r="J776" s="18">
        <v>4</v>
      </c>
    </row>
    <row r="777" spans="5:10" x14ac:dyDescent="0.25">
      <c r="E777" s="303" t="s">
        <v>133</v>
      </c>
      <c r="F777" s="43" t="s">
        <v>134</v>
      </c>
      <c r="G777" s="54">
        <v>4</v>
      </c>
      <c r="H777" s="30">
        <v>2006</v>
      </c>
      <c r="I777" s="30">
        <v>9</v>
      </c>
      <c r="J777" s="18">
        <v>4</v>
      </c>
    </row>
    <row r="778" spans="5:10" x14ac:dyDescent="0.25">
      <c r="E778" s="32" t="s">
        <v>120</v>
      </c>
      <c r="F778" s="43" t="s">
        <v>121</v>
      </c>
      <c r="G778" s="54">
        <v>5</v>
      </c>
      <c r="H778" s="30">
        <v>2006</v>
      </c>
      <c r="I778" s="30">
        <v>9</v>
      </c>
      <c r="J778" s="18">
        <v>2</v>
      </c>
    </row>
    <row r="779" spans="5:10" x14ac:dyDescent="0.25">
      <c r="E779" s="32" t="s">
        <v>127</v>
      </c>
      <c r="F779" s="43" t="s">
        <v>161</v>
      </c>
      <c r="G779" s="54">
        <v>6</v>
      </c>
      <c r="H779" s="30">
        <v>2006</v>
      </c>
      <c r="I779" s="30">
        <v>9</v>
      </c>
      <c r="J779" s="18">
        <v>2</v>
      </c>
    </row>
    <row r="780" spans="5:10" x14ac:dyDescent="0.25">
      <c r="E780" s="32" t="s">
        <v>41</v>
      </c>
      <c r="F780" s="43" t="s">
        <v>50</v>
      </c>
      <c r="G780" s="54">
        <v>7</v>
      </c>
      <c r="H780" s="30">
        <v>2006</v>
      </c>
      <c r="I780" s="30">
        <v>9</v>
      </c>
      <c r="J780" s="18">
        <v>2</v>
      </c>
    </row>
    <row r="781" spans="5:10" x14ac:dyDescent="0.25">
      <c r="E781" s="32" t="s">
        <v>170</v>
      </c>
      <c r="F781" s="43" t="s">
        <v>171</v>
      </c>
      <c r="G781" s="54">
        <v>8</v>
      </c>
      <c r="H781" s="30">
        <v>2006</v>
      </c>
      <c r="I781" s="30">
        <v>9</v>
      </c>
      <c r="J781" s="18">
        <v>2</v>
      </c>
    </row>
    <row r="782" spans="5:10" x14ac:dyDescent="0.25">
      <c r="E782" s="32" t="s">
        <v>88</v>
      </c>
      <c r="F782" s="43" t="s">
        <v>160</v>
      </c>
      <c r="G782" s="54">
        <v>9</v>
      </c>
      <c r="H782" s="30">
        <v>2006</v>
      </c>
      <c r="I782" s="30">
        <v>9</v>
      </c>
      <c r="J782" s="18">
        <v>1</v>
      </c>
    </row>
    <row r="783" spans="5:10" x14ac:dyDescent="0.25">
      <c r="E783" s="32" t="s">
        <v>153</v>
      </c>
      <c r="F783" s="43" t="s">
        <v>148</v>
      </c>
      <c r="G783" s="54">
        <v>10</v>
      </c>
      <c r="H783" s="30">
        <v>2006</v>
      </c>
      <c r="I783" s="30">
        <v>9</v>
      </c>
      <c r="J783" s="18">
        <v>1</v>
      </c>
    </row>
    <row r="784" spans="5:10" x14ac:dyDescent="0.25">
      <c r="E784" s="32" t="s">
        <v>105</v>
      </c>
      <c r="F784" s="43" t="s">
        <v>54</v>
      </c>
      <c r="G784" s="54">
        <v>11</v>
      </c>
      <c r="H784" s="30">
        <v>2006</v>
      </c>
      <c r="I784" s="30">
        <v>9</v>
      </c>
      <c r="J784" s="18">
        <v>1</v>
      </c>
    </row>
    <row r="785" spans="5:10" x14ac:dyDescent="0.25">
      <c r="E785" s="32" t="s">
        <v>172</v>
      </c>
      <c r="F785" s="43" t="s">
        <v>173</v>
      </c>
      <c r="G785" s="54">
        <v>12</v>
      </c>
      <c r="H785" s="30">
        <v>2006</v>
      </c>
      <c r="I785" s="30">
        <v>9</v>
      </c>
      <c r="J785" s="18">
        <v>1</v>
      </c>
    </row>
    <row r="786" spans="5:10" x14ac:dyDescent="0.25">
      <c r="E786" s="32" t="s">
        <v>144</v>
      </c>
      <c r="F786" s="43" t="s">
        <v>145</v>
      </c>
      <c r="G786" s="54">
        <v>13</v>
      </c>
      <c r="H786" s="30">
        <v>2006</v>
      </c>
      <c r="I786" s="30">
        <v>9</v>
      </c>
      <c r="J786" s="18">
        <v>1</v>
      </c>
    </row>
    <row r="787" spans="5:10" x14ac:dyDescent="0.25">
      <c r="E787" s="32" t="s">
        <v>71</v>
      </c>
      <c r="F787" s="43" t="s">
        <v>50</v>
      </c>
      <c r="G787" s="54">
        <v>14</v>
      </c>
      <c r="H787" s="30">
        <v>2006</v>
      </c>
      <c r="I787" s="30">
        <v>9</v>
      </c>
      <c r="J787" s="18">
        <v>1</v>
      </c>
    </row>
    <row r="788" spans="5:10" x14ac:dyDescent="0.25">
      <c r="E788" s="32" t="s">
        <v>164</v>
      </c>
      <c r="F788" s="43" t="s">
        <v>163</v>
      </c>
      <c r="G788" s="54">
        <v>15</v>
      </c>
      <c r="H788" s="30">
        <v>2006</v>
      </c>
      <c r="I788" s="30">
        <v>9</v>
      </c>
      <c r="J788" s="18">
        <v>1</v>
      </c>
    </row>
    <row r="789" spans="5:10" ht="15.75" thickBot="1" x14ac:dyDescent="0.3">
      <c r="E789" s="33" t="s">
        <v>109</v>
      </c>
      <c r="F789" s="44" t="s">
        <v>50</v>
      </c>
      <c r="G789" s="55">
        <v>16</v>
      </c>
      <c r="H789" s="34">
        <v>2006</v>
      </c>
      <c r="I789" s="34">
        <v>9</v>
      </c>
      <c r="J789" s="36">
        <v>1</v>
      </c>
    </row>
    <row r="790" spans="5:10" x14ac:dyDescent="0.25">
      <c r="E790" s="301" t="s">
        <v>88</v>
      </c>
      <c r="F790" s="40" t="s">
        <v>160</v>
      </c>
      <c r="G790" s="53">
        <v>1</v>
      </c>
      <c r="H790" s="41">
        <v>2007</v>
      </c>
      <c r="I790" s="41">
        <v>9</v>
      </c>
      <c r="J790" s="42">
        <v>16</v>
      </c>
    </row>
    <row r="791" spans="5:10" x14ac:dyDescent="0.25">
      <c r="E791" s="302" t="s">
        <v>142</v>
      </c>
      <c r="F791" s="43" t="s">
        <v>143</v>
      </c>
      <c r="G791" s="54">
        <v>2</v>
      </c>
      <c r="H791" s="30">
        <v>2007</v>
      </c>
      <c r="I791" s="30">
        <v>9</v>
      </c>
      <c r="J791" s="18">
        <v>8</v>
      </c>
    </row>
    <row r="792" spans="5:10" x14ac:dyDescent="0.25">
      <c r="E792" s="303" t="s">
        <v>133</v>
      </c>
      <c r="F792" s="43" t="s">
        <v>134</v>
      </c>
      <c r="G792" s="54">
        <v>3</v>
      </c>
      <c r="H792" s="30">
        <v>2007</v>
      </c>
      <c r="I792" s="30">
        <v>9</v>
      </c>
      <c r="J792" s="18">
        <v>4</v>
      </c>
    </row>
    <row r="793" spans="5:10" x14ac:dyDescent="0.25">
      <c r="E793" s="303" t="s">
        <v>71</v>
      </c>
      <c r="F793" s="43" t="s">
        <v>50</v>
      </c>
      <c r="G793" s="54">
        <v>4</v>
      </c>
      <c r="H793" s="30">
        <v>2007</v>
      </c>
      <c r="I793" s="30">
        <v>9</v>
      </c>
      <c r="J793" s="18">
        <v>4</v>
      </c>
    </row>
    <row r="794" spans="5:10" x14ac:dyDescent="0.25">
      <c r="E794" s="32" t="s">
        <v>162</v>
      </c>
      <c r="F794" s="43" t="s">
        <v>163</v>
      </c>
      <c r="G794" s="54">
        <v>5</v>
      </c>
      <c r="H794" s="30">
        <v>2007</v>
      </c>
      <c r="I794" s="30">
        <v>9</v>
      </c>
      <c r="J794" s="18">
        <v>2</v>
      </c>
    </row>
    <row r="795" spans="5:10" x14ac:dyDescent="0.25">
      <c r="E795" s="32" t="s">
        <v>166</v>
      </c>
      <c r="F795" s="43" t="s">
        <v>161</v>
      </c>
      <c r="G795" s="54">
        <v>6</v>
      </c>
      <c r="H795" s="30">
        <v>2007</v>
      </c>
      <c r="I795" s="30">
        <v>9</v>
      </c>
      <c r="J795" s="18">
        <v>2</v>
      </c>
    </row>
    <row r="796" spans="5:10" x14ac:dyDescent="0.25">
      <c r="E796" s="32" t="s">
        <v>120</v>
      </c>
      <c r="F796" s="43" t="s">
        <v>121</v>
      </c>
      <c r="G796" s="54">
        <v>7</v>
      </c>
      <c r="H796" s="30">
        <v>2007</v>
      </c>
      <c r="I796" s="30">
        <v>9</v>
      </c>
      <c r="J796" s="18">
        <v>2</v>
      </c>
    </row>
    <row r="797" spans="5:10" x14ac:dyDescent="0.25">
      <c r="E797" s="32" t="s">
        <v>170</v>
      </c>
      <c r="F797" s="43" t="s">
        <v>148</v>
      </c>
      <c r="G797" s="54">
        <v>8</v>
      </c>
      <c r="H797" s="30">
        <v>2007</v>
      </c>
      <c r="I797" s="30">
        <v>9</v>
      </c>
      <c r="J797" s="18">
        <v>2</v>
      </c>
    </row>
    <row r="798" spans="5:10" x14ac:dyDescent="0.25">
      <c r="E798" s="32" t="s">
        <v>41</v>
      </c>
      <c r="F798" s="43" t="s">
        <v>50</v>
      </c>
      <c r="G798" s="54">
        <v>9</v>
      </c>
      <c r="H798" s="30">
        <v>2007</v>
      </c>
      <c r="I798" s="30">
        <v>9</v>
      </c>
      <c r="J798" s="18">
        <v>1</v>
      </c>
    </row>
    <row r="799" spans="5:10" x14ac:dyDescent="0.25">
      <c r="E799" s="32" t="s">
        <v>178</v>
      </c>
      <c r="F799" s="43" t="s">
        <v>161</v>
      </c>
      <c r="G799" s="54">
        <v>10</v>
      </c>
      <c r="H799" s="30">
        <v>2007</v>
      </c>
      <c r="I799" s="30">
        <v>9</v>
      </c>
      <c r="J799" s="18">
        <v>1</v>
      </c>
    </row>
    <row r="800" spans="5:10" x14ac:dyDescent="0.25">
      <c r="E800" s="32" t="s">
        <v>153</v>
      </c>
      <c r="F800" s="43" t="s">
        <v>148</v>
      </c>
      <c r="G800" s="54">
        <v>11</v>
      </c>
      <c r="H800" s="30">
        <v>2007</v>
      </c>
      <c r="I800" s="30">
        <v>9</v>
      </c>
      <c r="J800" s="18">
        <v>1</v>
      </c>
    </row>
    <row r="801" spans="5:10" x14ac:dyDescent="0.25">
      <c r="E801" s="32" t="s">
        <v>179</v>
      </c>
      <c r="F801" s="43" t="s">
        <v>180</v>
      </c>
      <c r="G801" s="54">
        <v>12</v>
      </c>
      <c r="H801" s="30">
        <v>2007</v>
      </c>
      <c r="I801" s="30">
        <v>9</v>
      </c>
      <c r="J801" s="18">
        <v>1</v>
      </c>
    </row>
    <row r="802" spans="5:10" x14ac:dyDescent="0.25">
      <c r="E802" s="32" t="s">
        <v>164</v>
      </c>
      <c r="F802" s="43" t="s">
        <v>163</v>
      </c>
      <c r="G802" s="54">
        <v>13</v>
      </c>
      <c r="H802" s="30">
        <v>2007</v>
      </c>
      <c r="I802" s="30">
        <v>9</v>
      </c>
      <c r="J802" s="18">
        <v>1</v>
      </c>
    </row>
    <row r="803" spans="5:10" x14ac:dyDescent="0.25">
      <c r="E803" s="32" t="s">
        <v>175</v>
      </c>
      <c r="F803" s="43" t="s">
        <v>54</v>
      </c>
      <c r="G803" s="54">
        <v>14</v>
      </c>
      <c r="H803" s="30">
        <v>2007</v>
      </c>
      <c r="I803" s="30">
        <v>9</v>
      </c>
      <c r="J803" s="18">
        <v>1</v>
      </c>
    </row>
    <row r="804" spans="5:10" x14ac:dyDescent="0.25">
      <c r="E804" s="32" t="s">
        <v>105</v>
      </c>
      <c r="F804" s="43" t="s">
        <v>54</v>
      </c>
      <c r="G804" s="54">
        <v>15</v>
      </c>
      <c r="H804" s="30">
        <v>2007</v>
      </c>
      <c r="I804" s="30">
        <v>9</v>
      </c>
      <c r="J804" s="18">
        <v>1</v>
      </c>
    </row>
    <row r="805" spans="5:10" ht="15.75" thickBot="1" x14ac:dyDescent="0.3">
      <c r="E805" s="33" t="s">
        <v>176</v>
      </c>
      <c r="F805" s="44" t="s">
        <v>54</v>
      </c>
      <c r="G805" s="55">
        <v>16</v>
      </c>
      <c r="H805" s="34">
        <v>2007</v>
      </c>
      <c r="I805" s="34">
        <v>9</v>
      </c>
      <c r="J805" s="36">
        <v>1</v>
      </c>
    </row>
    <row r="806" spans="5:10" x14ac:dyDescent="0.25">
      <c r="E806" s="301" t="s">
        <v>133</v>
      </c>
      <c r="F806" s="40" t="s">
        <v>134</v>
      </c>
      <c r="G806" s="53">
        <v>1</v>
      </c>
      <c r="H806" s="41">
        <v>2008</v>
      </c>
      <c r="I806" s="41">
        <v>9</v>
      </c>
      <c r="J806" s="42">
        <v>16</v>
      </c>
    </row>
    <row r="807" spans="5:10" x14ac:dyDescent="0.25">
      <c r="E807" s="302" t="s">
        <v>177</v>
      </c>
      <c r="F807" s="43" t="s">
        <v>148</v>
      </c>
      <c r="G807" s="54">
        <v>2</v>
      </c>
      <c r="H807" s="30">
        <v>2008</v>
      </c>
      <c r="I807" s="30">
        <v>9</v>
      </c>
      <c r="J807" s="18">
        <v>8</v>
      </c>
    </row>
    <row r="808" spans="5:10" x14ac:dyDescent="0.25">
      <c r="E808" s="303" t="s">
        <v>120</v>
      </c>
      <c r="F808" s="43" t="s">
        <v>121</v>
      </c>
      <c r="G808" s="54">
        <v>3</v>
      </c>
      <c r="H808" s="30">
        <v>2008</v>
      </c>
      <c r="I808" s="30">
        <v>9</v>
      </c>
      <c r="J808" s="18">
        <v>4</v>
      </c>
    </row>
    <row r="809" spans="5:10" x14ac:dyDescent="0.25">
      <c r="E809" s="303" t="s">
        <v>109</v>
      </c>
      <c r="F809" s="43" t="s">
        <v>50</v>
      </c>
      <c r="G809" s="54">
        <v>4</v>
      </c>
      <c r="H809" s="30">
        <v>2008</v>
      </c>
      <c r="I809" s="30">
        <v>9</v>
      </c>
      <c r="J809" s="18">
        <v>4</v>
      </c>
    </row>
    <row r="810" spans="5:10" x14ac:dyDescent="0.25">
      <c r="E810" s="32" t="s">
        <v>88</v>
      </c>
      <c r="F810" s="43" t="s">
        <v>89</v>
      </c>
      <c r="G810" s="54">
        <v>5</v>
      </c>
      <c r="H810" s="30">
        <v>2008</v>
      </c>
      <c r="I810" s="30">
        <v>9</v>
      </c>
      <c r="J810" s="18">
        <v>2</v>
      </c>
    </row>
    <row r="811" spans="5:10" x14ac:dyDescent="0.25">
      <c r="E811" s="32" t="s">
        <v>153</v>
      </c>
      <c r="F811" s="43" t="s">
        <v>148</v>
      </c>
      <c r="G811" s="54">
        <v>6</v>
      </c>
      <c r="H811" s="30">
        <v>2008</v>
      </c>
      <c r="I811" s="30">
        <v>9</v>
      </c>
      <c r="J811" s="18">
        <v>2</v>
      </c>
    </row>
    <row r="812" spans="5:10" x14ac:dyDescent="0.25">
      <c r="E812" s="32" t="s">
        <v>178</v>
      </c>
      <c r="F812" s="43" t="s">
        <v>15</v>
      </c>
      <c r="G812" s="54">
        <v>7</v>
      </c>
      <c r="H812" s="30">
        <v>2008</v>
      </c>
      <c r="I812" s="30">
        <v>9</v>
      </c>
      <c r="J812" s="18">
        <v>2</v>
      </c>
    </row>
    <row r="813" spans="5:10" x14ac:dyDescent="0.25">
      <c r="E813" s="32" t="s">
        <v>187</v>
      </c>
      <c r="F813" s="43" t="s">
        <v>169</v>
      </c>
      <c r="G813" s="54">
        <v>8</v>
      </c>
      <c r="H813" s="30">
        <v>2008</v>
      </c>
      <c r="I813" s="30">
        <v>9</v>
      </c>
      <c r="J813" s="18">
        <v>2</v>
      </c>
    </row>
    <row r="814" spans="5:10" x14ac:dyDescent="0.25">
      <c r="E814" s="32" t="s">
        <v>142</v>
      </c>
      <c r="F814" s="43" t="s">
        <v>182</v>
      </c>
      <c r="G814" s="54">
        <v>9</v>
      </c>
      <c r="H814" s="30">
        <v>2008</v>
      </c>
      <c r="I814" s="30">
        <v>9</v>
      </c>
      <c r="J814" s="18">
        <v>1</v>
      </c>
    </row>
    <row r="815" spans="5:10" x14ac:dyDescent="0.25">
      <c r="E815" s="32" t="s">
        <v>185</v>
      </c>
      <c r="F815" s="43" t="s">
        <v>163</v>
      </c>
      <c r="G815" s="54">
        <v>10</v>
      </c>
      <c r="H815" s="30">
        <v>2008</v>
      </c>
      <c r="I815" s="30">
        <v>9</v>
      </c>
      <c r="J815" s="18">
        <v>1</v>
      </c>
    </row>
    <row r="816" spans="5:10" x14ac:dyDescent="0.25">
      <c r="E816" s="32" t="s">
        <v>166</v>
      </c>
      <c r="F816" s="43" t="s">
        <v>155</v>
      </c>
      <c r="G816" s="54">
        <v>11</v>
      </c>
      <c r="H816" s="30">
        <v>2008</v>
      </c>
      <c r="I816" s="30">
        <v>9</v>
      </c>
      <c r="J816" s="18">
        <v>1</v>
      </c>
    </row>
    <row r="817" spans="5:10" x14ac:dyDescent="0.25">
      <c r="E817" s="32" t="s">
        <v>105</v>
      </c>
      <c r="F817" s="43" t="s">
        <v>54</v>
      </c>
      <c r="G817" s="54">
        <v>12</v>
      </c>
      <c r="H817" s="30">
        <v>2008</v>
      </c>
      <c r="I817" s="30">
        <v>9</v>
      </c>
      <c r="J817" s="18">
        <v>1</v>
      </c>
    </row>
    <row r="818" spans="5:10" x14ac:dyDescent="0.25">
      <c r="E818" s="32" t="s">
        <v>41</v>
      </c>
      <c r="F818" s="43" t="s">
        <v>15</v>
      </c>
      <c r="G818" s="54">
        <v>13</v>
      </c>
      <c r="H818" s="30">
        <v>2008</v>
      </c>
      <c r="I818" s="30">
        <v>9</v>
      </c>
      <c r="J818" s="18">
        <v>1</v>
      </c>
    </row>
    <row r="819" spans="5:10" x14ac:dyDescent="0.25">
      <c r="E819" s="32" t="s">
        <v>183</v>
      </c>
      <c r="F819" s="43" t="s">
        <v>184</v>
      </c>
      <c r="G819" s="54">
        <v>14</v>
      </c>
      <c r="H819" s="30">
        <v>2008</v>
      </c>
      <c r="I819" s="30">
        <v>9</v>
      </c>
      <c r="J819" s="18">
        <v>1</v>
      </c>
    </row>
    <row r="820" spans="5:10" x14ac:dyDescent="0.25">
      <c r="E820" s="32" t="s">
        <v>71</v>
      </c>
      <c r="F820" s="43" t="s">
        <v>50</v>
      </c>
      <c r="G820" s="54">
        <v>15</v>
      </c>
      <c r="H820" s="30">
        <v>2008</v>
      </c>
      <c r="I820" s="30">
        <v>9</v>
      </c>
      <c r="J820" s="18">
        <v>1</v>
      </c>
    </row>
    <row r="821" spans="5:10" ht="15.75" thickBot="1" x14ac:dyDescent="0.3">
      <c r="E821" s="33" t="s">
        <v>176</v>
      </c>
      <c r="F821" s="44" t="s">
        <v>54</v>
      </c>
      <c r="G821" s="55">
        <v>16</v>
      </c>
      <c r="H821" s="34">
        <v>2008</v>
      </c>
      <c r="I821" s="34">
        <v>9</v>
      </c>
      <c r="J821" s="36">
        <v>1</v>
      </c>
    </row>
    <row r="822" spans="5:10" x14ac:dyDescent="0.25">
      <c r="E822" s="301" t="s">
        <v>142</v>
      </c>
      <c r="F822" s="40" t="s">
        <v>75</v>
      </c>
      <c r="G822" s="53">
        <v>1</v>
      </c>
      <c r="H822" s="41">
        <v>2009</v>
      </c>
      <c r="I822" s="41">
        <v>9</v>
      </c>
      <c r="J822" s="42">
        <v>16</v>
      </c>
    </row>
    <row r="823" spans="5:10" x14ac:dyDescent="0.25">
      <c r="E823" s="302" t="s">
        <v>120</v>
      </c>
      <c r="F823" s="43" t="s">
        <v>121</v>
      </c>
      <c r="G823" s="54">
        <v>2</v>
      </c>
      <c r="H823" s="30">
        <v>2009</v>
      </c>
      <c r="I823" s="30">
        <v>9</v>
      </c>
      <c r="J823" s="18">
        <v>8</v>
      </c>
    </row>
    <row r="824" spans="5:10" x14ac:dyDescent="0.25">
      <c r="E824" s="303" t="s">
        <v>88</v>
      </c>
      <c r="F824" s="43" t="s">
        <v>191</v>
      </c>
      <c r="G824" s="54">
        <v>3</v>
      </c>
      <c r="H824" s="30">
        <v>2009</v>
      </c>
      <c r="I824" s="30">
        <v>9</v>
      </c>
      <c r="J824" s="18">
        <v>4</v>
      </c>
    </row>
    <row r="825" spans="5:10" x14ac:dyDescent="0.25">
      <c r="E825" s="303" t="s">
        <v>187</v>
      </c>
      <c r="F825" s="43" t="s">
        <v>169</v>
      </c>
      <c r="G825" s="54">
        <v>4</v>
      </c>
      <c r="H825" s="30">
        <v>2009</v>
      </c>
      <c r="I825" s="30">
        <v>9</v>
      </c>
      <c r="J825" s="18">
        <v>4</v>
      </c>
    </row>
    <row r="826" spans="5:10" x14ac:dyDescent="0.25">
      <c r="E826" s="32" t="s">
        <v>71</v>
      </c>
      <c r="F826" s="43" t="s">
        <v>50</v>
      </c>
      <c r="G826" s="54">
        <v>5</v>
      </c>
      <c r="H826" s="30">
        <v>2009</v>
      </c>
      <c r="I826" s="30">
        <v>9</v>
      </c>
      <c r="J826" s="18">
        <v>2</v>
      </c>
    </row>
    <row r="827" spans="5:10" x14ac:dyDescent="0.25">
      <c r="E827" s="32" t="s">
        <v>166</v>
      </c>
      <c r="F827" s="43" t="s">
        <v>155</v>
      </c>
      <c r="G827" s="54">
        <v>6</v>
      </c>
      <c r="H827" s="30">
        <v>2009</v>
      </c>
      <c r="I827" s="30">
        <v>9</v>
      </c>
      <c r="J827" s="18">
        <v>2</v>
      </c>
    </row>
    <row r="828" spans="5:10" x14ac:dyDescent="0.25">
      <c r="E828" s="32" t="s">
        <v>41</v>
      </c>
      <c r="F828" s="43" t="s">
        <v>15</v>
      </c>
      <c r="G828" s="54">
        <v>7</v>
      </c>
      <c r="H828" s="30">
        <v>2009</v>
      </c>
      <c r="I828" s="30">
        <v>9</v>
      </c>
      <c r="J828" s="18">
        <v>2</v>
      </c>
    </row>
    <row r="829" spans="5:10" x14ac:dyDescent="0.25">
      <c r="E829" s="32" t="s">
        <v>109</v>
      </c>
      <c r="F829" s="43" t="s">
        <v>50</v>
      </c>
      <c r="G829" s="54">
        <v>8</v>
      </c>
      <c r="H829" s="30">
        <v>2009</v>
      </c>
      <c r="I829" s="30">
        <v>9</v>
      </c>
      <c r="J829" s="18">
        <v>2</v>
      </c>
    </row>
    <row r="830" spans="5:10" x14ac:dyDescent="0.25">
      <c r="E830" s="32" t="s">
        <v>133</v>
      </c>
      <c r="F830" s="43" t="s">
        <v>134</v>
      </c>
      <c r="G830" s="54">
        <v>9</v>
      </c>
      <c r="H830" s="30">
        <v>2009</v>
      </c>
      <c r="I830" s="30">
        <v>9</v>
      </c>
      <c r="J830" s="18">
        <v>1</v>
      </c>
    </row>
    <row r="831" spans="5:10" x14ac:dyDescent="0.25">
      <c r="E831" s="32" t="s">
        <v>153</v>
      </c>
      <c r="F831" s="43" t="s">
        <v>148</v>
      </c>
      <c r="G831" s="54">
        <v>10</v>
      </c>
      <c r="H831" s="30">
        <v>2009</v>
      </c>
      <c r="I831" s="30">
        <v>9</v>
      </c>
      <c r="J831" s="18">
        <v>1</v>
      </c>
    </row>
    <row r="832" spans="5:10" x14ac:dyDescent="0.25">
      <c r="E832" s="32" t="s">
        <v>195</v>
      </c>
      <c r="F832" s="43" t="s">
        <v>91</v>
      </c>
      <c r="G832" s="54">
        <v>11</v>
      </c>
      <c r="H832" s="30">
        <v>2009</v>
      </c>
      <c r="I832" s="30">
        <v>9</v>
      </c>
      <c r="J832" s="18">
        <v>1</v>
      </c>
    </row>
    <row r="833" spans="5:10" x14ac:dyDescent="0.25">
      <c r="E833" s="32" t="s">
        <v>188</v>
      </c>
      <c r="F833" s="43" t="s">
        <v>155</v>
      </c>
      <c r="G833" s="54">
        <v>12</v>
      </c>
      <c r="H833" s="30">
        <v>2009</v>
      </c>
      <c r="I833" s="30">
        <v>9</v>
      </c>
      <c r="J833" s="18">
        <v>1</v>
      </c>
    </row>
    <row r="834" spans="5:10" x14ac:dyDescent="0.25">
      <c r="E834" s="32" t="s">
        <v>193</v>
      </c>
      <c r="F834" s="43" t="s">
        <v>50</v>
      </c>
      <c r="G834" s="54">
        <v>13</v>
      </c>
      <c r="H834" s="30">
        <v>2009</v>
      </c>
      <c r="I834" s="30">
        <v>9</v>
      </c>
      <c r="J834" s="18">
        <v>1</v>
      </c>
    </row>
    <row r="835" spans="5:10" x14ac:dyDescent="0.25">
      <c r="E835" s="32" t="s">
        <v>176</v>
      </c>
      <c r="F835" s="43" t="s">
        <v>75</v>
      </c>
      <c r="G835" s="54">
        <v>14</v>
      </c>
      <c r="H835" s="30">
        <v>2009</v>
      </c>
      <c r="I835" s="30">
        <v>9</v>
      </c>
      <c r="J835" s="18">
        <v>1</v>
      </c>
    </row>
    <row r="836" spans="5:10" x14ac:dyDescent="0.25">
      <c r="E836" s="32" t="s">
        <v>196</v>
      </c>
      <c r="F836" s="43" t="s">
        <v>50</v>
      </c>
      <c r="G836" s="54">
        <v>15</v>
      </c>
      <c r="H836" s="30">
        <v>2009</v>
      </c>
      <c r="I836" s="30">
        <v>9</v>
      </c>
      <c r="J836" s="18">
        <v>1</v>
      </c>
    </row>
    <row r="837" spans="5:10" ht="15.75" thickBot="1" x14ac:dyDescent="0.3">
      <c r="E837" s="33" t="s">
        <v>197</v>
      </c>
      <c r="F837" s="44" t="s">
        <v>163</v>
      </c>
      <c r="G837" s="55">
        <v>16</v>
      </c>
      <c r="H837" s="34">
        <v>2009</v>
      </c>
      <c r="I837" s="34">
        <v>9</v>
      </c>
      <c r="J837" s="36">
        <v>1</v>
      </c>
    </row>
    <row r="838" spans="5:10" x14ac:dyDescent="0.25">
      <c r="E838" s="301" t="s">
        <v>142</v>
      </c>
      <c r="F838" s="40" t="s">
        <v>75</v>
      </c>
      <c r="G838" s="53">
        <v>1</v>
      </c>
      <c r="H838" s="41">
        <v>2010</v>
      </c>
      <c r="I838" s="41">
        <v>9</v>
      </c>
      <c r="J838" s="42">
        <v>16</v>
      </c>
    </row>
    <row r="839" spans="5:10" x14ac:dyDescent="0.25">
      <c r="E839" s="302" t="s">
        <v>51</v>
      </c>
      <c r="F839" s="43" t="s">
        <v>91</v>
      </c>
      <c r="G839" s="54">
        <v>2</v>
      </c>
      <c r="H839" s="30">
        <v>2010</v>
      </c>
      <c r="I839" s="30">
        <v>9</v>
      </c>
      <c r="J839" s="18">
        <v>8</v>
      </c>
    </row>
    <row r="840" spans="5:10" x14ac:dyDescent="0.25">
      <c r="E840" s="303" t="s">
        <v>133</v>
      </c>
      <c r="F840" s="43" t="s">
        <v>205</v>
      </c>
      <c r="G840" s="54">
        <v>3</v>
      </c>
      <c r="H840" s="30">
        <v>2010</v>
      </c>
      <c r="I840" s="30">
        <v>9</v>
      </c>
      <c r="J840" s="18">
        <v>4</v>
      </c>
    </row>
    <row r="841" spans="5:10" x14ac:dyDescent="0.25">
      <c r="E841" s="303" t="s">
        <v>193</v>
      </c>
      <c r="F841" s="43" t="s">
        <v>91</v>
      </c>
      <c r="G841" s="54">
        <v>4</v>
      </c>
      <c r="H841" s="30">
        <v>2010</v>
      </c>
      <c r="I841" s="30">
        <v>9</v>
      </c>
      <c r="J841" s="18">
        <v>4</v>
      </c>
    </row>
    <row r="842" spans="5:10" x14ac:dyDescent="0.25">
      <c r="E842" s="32" t="s">
        <v>41</v>
      </c>
      <c r="F842" s="43" t="s">
        <v>15</v>
      </c>
      <c r="G842" s="54">
        <v>5</v>
      </c>
      <c r="H842" s="30">
        <v>2010</v>
      </c>
      <c r="I842" s="30">
        <v>9</v>
      </c>
      <c r="J842" s="18">
        <v>2</v>
      </c>
    </row>
    <row r="843" spans="5:10" x14ac:dyDescent="0.25">
      <c r="E843" s="32" t="s">
        <v>88</v>
      </c>
      <c r="F843" s="43" t="s">
        <v>206</v>
      </c>
      <c r="G843" s="54">
        <v>6</v>
      </c>
      <c r="H843" s="30">
        <v>2010</v>
      </c>
      <c r="I843" s="30">
        <v>9</v>
      </c>
      <c r="J843" s="18">
        <v>2</v>
      </c>
    </row>
    <row r="844" spans="5:10" x14ac:dyDescent="0.25">
      <c r="E844" s="32" t="s">
        <v>120</v>
      </c>
      <c r="F844" s="43" t="s">
        <v>15</v>
      </c>
      <c r="G844" s="54">
        <v>7</v>
      </c>
      <c r="H844" s="30">
        <v>2010</v>
      </c>
      <c r="I844" s="30">
        <v>9</v>
      </c>
      <c r="J844" s="18">
        <v>2</v>
      </c>
    </row>
    <row r="845" spans="5:10" x14ac:dyDescent="0.25">
      <c r="E845" s="32" t="s">
        <v>187</v>
      </c>
      <c r="F845" s="43" t="s">
        <v>169</v>
      </c>
      <c r="G845" s="54">
        <v>8</v>
      </c>
      <c r="H845" s="30">
        <v>2010</v>
      </c>
      <c r="I845" s="30">
        <v>9</v>
      </c>
      <c r="J845" s="18">
        <v>2</v>
      </c>
    </row>
    <row r="846" spans="5:10" x14ac:dyDescent="0.25">
      <c r="E846" s="32" t="s">
        <v>183</v>
      </c>
      <c r="F846" s="43" t="s">
        <v>207</v>
      </c>
      <c r="G846" s="54">
        <v>9</v>
      </c>
      <c r="H846" s="30">
        <v>2010</v>
      </c>
      <c r="I846" s="30">
        <v>9</v>
      </c>
      <c r="J846" s="18">
        <v>1</v>
      </c>
    </row>
    <row r="847" spans="5:10" x14ac:dyDescent="0.25">
      <c r="E847" s="32" t="s">
        <v>200</v>
      </c>
      <c r="F847" s="43" t="s">
        <v>169</v>
      </c>
      <c r="G847" s="54">
        <v>10</v>
      </c>
      <c r="H847" s="30">
        <v>2010</v>
      </c>
      <c r="I847" s="30">
        <v>9</v>
      </c>
      <c r="J847" s="18">
        <v>1</v>
      </c>
    </row>
    <row r="848" spans="5:10" x14ac:dyDescent="0.25">
      <c r="E848" s="32" t="s">
        <v>153</v>
      </c>
      <c r="F848" s="43" t="s">
        <v>15</v>
      </c>
      <c r="G848" s="54">
        <v>11</v>
      </c>
      <c r="H848" s="30">
        <v>2010</v>
      </c>
      <c r="I848" s="30">
        <v>9</v>
      </c>
      <c r="J848" s="18">
        <v>1</v>
      </c>
    </row>
    <row r="849" spans="5:10" x14ac:dyDescent="0.25">
      <c r="E849" s="32" t="s">
        <v>109</v>
      </c>
      <c r="F849" s="43" t="s">
        <v>75</v>
      </c>
      <c r="G849" s="54">
        <v>12</v>
      </c>
      <c r="H849" s="30">
        <v>2010</v>
      </c>
      <c r="I849" s="30">
        <v>9</v>
      </c>
      <c r="J849" s="18">
        <v>1</v>
      </c>
    </row>
    <row r="850" spans="5:10" x14ac:dyDescent="0.25">
      <c r="E850" s="32" t="s">
        <v>71</v>
      </c>
      <c r="F850" s="43" t="s">
        <v>91</v>
      </c>
      <c r="G850" s="54">
        <v>13</v>
      </c>
      <c r="H850" s="30">
        <v>2010</v>
      </c>
      <c r="I850" s="30">
        <v>9</v>
      </c>
      <c r="J850" s="18">
        <v>1</v>
      </c>
    </row>
    <row r="851" spans="5:10" x14ac:dyDescent="0.25">
      <c r="E851" s="32" t="s">
        <v>208</v>
      </c>
      <c r="F851" s="43" t="s">
        <v>209</v>
      </c>
      <c r="G851" s="54">
        <v>14</v>
      </c>
      <c r="H851" s="30">
        <v>2010</v>
      </c>
      <c r="I851" s="30">
        <v>9</v>
      </c>
      <c r="J851" s="18">
        <v>1</v>
      </c>
    </row>
    <row r="852" spans="5:10" x14ac:dyDescent="0.25">
      <c r="E852" s="32" t="s">
        <v>210</v>
      </c>
      <c r="F852" s="43" t="s">
        <v>169</v>
      </c>
      <c r="G852" s="54">
        <v>15</v>
      </c>
      <c r="H852" s="30">
        <v>2010</v>
      </c>
      <c r="I852" s="30">
        <v>9</v>
      </c>
      <c r="J852" s="18">
        <v>1</v>
      </c>
    </row>
    <row r="853" spans="5:10" x14ac:dyDescent="0.25">
      <c r="E853" s="32" t="s">
        <v>211</v>
      </c>
      <c r="F853" s="43" t="s">
        <v>75</v>
      </c>
      <c r="G853" s="54">
        <v>16</v>
      </c>
      <c r="H853" s="30">
        <v>2010</v>
      </c>
      <c r="I853" s="30">
        <v>9</v>
      </c>
      <c r="J853" s="18">
        <v>1</v>
      </c>
    </row>
    <row r="854" spans="5:10" x14ac:dyDescent="0.25">
      <c r="E854" s="32" t="s">
        <v>117</v>
      </c>
      <c r="F854" s="43" t="s">
        <v>118</v>
      </c>
      <c r="G854" s="54">
        <v>17</v>
      </c>
      <c r="H854" s="30">
        <v>2010</v>
      </c>
      <c r="I854" s="30">
        <v>9</v>
      </c>
      <c r="J854" s="18">
        <v>1</v>
      </c>
    </row>
    <row r="855" spans="5:10" x14ac:dyDescent="0.25">
      <c r="E855" s="32" t="s">
        <v>212</v>
      </c>
      <c r="F855" s="43" t="s">
        <v>66</v>
      </c>
      <c r="G855" s="54">
        <v>18</v>
      </c>
      <c r="H855" s="30">
        <v>2010</v>
      </c>
      <c r="I855" s="30">
        <v>9</v>
      </c>
      <c r="J855" s="18">
        <v>1</v>
      </c>
    </row>
    <row r="856" spans="5:10" x14ac:dyDescent="0.25">
      <c r="E856" s="32" t="s">
        <v>188</v>
      </c>
      <c r="F856" s="43" t="s">
        <v>113</v>
      </c>
      <c r="G856" s="54">
        <v>19</v>
      </c>
      <c r="H856" s="30">
        <v>2010</v>
      </c>
      <c r="I856" s="30">
        <v>9</v>
      </c>
      <c r="J856" s="18">
        <v>1</v>
      </c>
    </row>
    <row r="857" spans="5:10" x14ac:dyDescent="0.25">
      <c r="E857" s="32" t="s">
        <v>213</v>
      </c>
      <c r="F857" s="43" t="s">
        <v>66</v>
      </c>
      <c r="G857" s="54">
        <v>20</v>
      </c>
      <c r="H857" s="30">
        <v>2010</v>
      </c>
      <c r="I857" s="30">
        <v>9</v>
      </c>
      <c r="J857" s="18">
        <v>1</v>
      </c>
    </row>
    <row r="858" spans="5:10" x14ac:dyDescent="0.25">
      <c r="E858" s="32" t="s">
        <v>203</v>
      </c>
      <c r="F858" s="43" t="s">
        <v>66</v>
      </c>
      <c r="G858" s="54">
        <v>21</v>
      </c>
      <c r="H858" s="30">
        <v>2010</v>
      </c>
      <c r="I858" s="30">
        <v>9</v>
      </c>
      <c r="J858" s="18">
        <v>1</v>
      </c>
    </row>
    <row r="859" spans="5:10" x14ac:dyDescent="0.25">
      <c r="E859" s="32" t="s">
        <v>214</v>
      </c>
      <c r="F859" s="43" t="s">
        <v>113</v>
      </c>
      <c r="G859" s="54">
        <v>22</v>
      </c>
      <c r="H859" s="30">
        <v>2010</v>
      </c>
      <c r="I859" s="30">
        <v>9</v>
      </c>
      <c r="J859" s="18">
        <v>1</v>
      </c>
    </row>
    <row r="860" spans="5:10" x14ac:dyDescent="0.25">
      <c r="E860" s="32" t="s">
        <v>166</v>
      </c>
      <c r="F860" s="43" t="s">
        <v>113</v>
      </c>
      <c r="G860" s="54">
        <v>23</v>
      </c>
      <c r="H860" s="30">
        <v>2010</v>
      </c>
      <c r="I860" s="30">
        <v>9</v>
      </c>
      <c r="J860" s="18">
        <v>1</v>
      </c>
    </row>
    <row r="861" spans="5:10" ht="15.75" thickBot="1" x14ac:dyDescent="0.3">
      <c r="E861" s="33" t="s">
        <v>215</v>
      </c>
      <c r="F861" s="44" t="s">
        <v>113</v>
      </c>
      <c r="G861" s="55">
        <v>24</v>
      </c>
      <c r="H861" s="34">
        <v>2010</v>
      </c>
      <c r="I861" s="34">
        <v>9</v>
      </c>
      <c r="J861" s="36">
        <v>1</v>
      </c>
    </row>
    <row r="862" spans="5:10" x14ac:dyDescent="0.25">
      <c r="E862" s="301" t="s">
        <v>133</v>
      </c>
      <c r="F862" s="48" t="s">
        <v>205</v>
      </c>
      <c r="G862" s="53">
        <v>1</v>
      </c>
      <c r="H862" s="41">
        <v>2011</v>
      </c>
      <c r="I862" s="41">
        <v>9</v>
      </c>
      <c r="J862" s="42">
        <v>16</v>
      </c>
    </row>
    <row r="863" spans="5:10" x14ac:dyDescent="0.25">
      <c r="E863" s="302" t="s">
        <v>41</v>
      </c>
      <c r="F863" s="49" t="s">
        <v>15</v>
      </c>
      <c r="G863" s="54">
        <v>2</v>
      </c>
      <c r="H863" s="30">
        <v>2011</v>
      </c>
      <c r="I863" s="30">
        <v>9</v>
      </c>
      <c r="J863" s="18">
        <v>8</v>
      </c>
    </row>
    <row r="864" spans="5:10" x14ac:dyDescent="0.25">
      <c r="E864" s="303" t="s">
        <v>71</v>
      </c>
      <c r="F864" s="49" t="s">
        <v>91</v>
      </c>
      <c r="G864" s="54">
        <v>3</v>
      </c>
      <c r="H864" s="30">
        <v>2011</v>
      </c>
      <c r="I864" s="30">
        <v>9</v>
      </c>
      <c r="J864" s="18">
        <v>4</v>
      </c>
    </row>
    <row r="865" spans="5:10" x14ac:dyDescent="0.25">
      <c r="E865" s="303" t="s">
        <v>109</v>
      </c>
      <c r="F865" s="49" t="s">
        <v>75</v>
      </c>
      <c r="G865" s="54">
        <v>4</v>
      </c>
      <c r="H865" s="30">
        <v>2011</v>
      </c>
      <c r="I865" s="30">
        <v>9</v>
      </c>
      <c r="J865" s="18">
        <v>4</v>
      </c>
    </row>
    <row r="866" spans="5:10" x14ac:dyDescent="0.25">
      <c r="E866" s="32" t="s">
        <v>120</v>
      </c>
      <c r="F866" s="49" t="s">
        <v>15</v>
      </c>
      <c r="G866" s="54">
        <v>5</v>
      </c>
      <c r="H866" s="30">
        <v>2011</v>
      </c>
      <c r="I866" s="30">
        <v>9</v>
      </c>
      <c r="J866" s="18">
        <v>2</v>
      </c>
    </row>
    <row r="867" spans="5:10" x14ac:dyDescent="0.25">
      <c r="E867" s="32" t="s">
        <v>88</v>
      </c>
      <c r="F867" s="49" t="s">
        <v>206</v>
      </c>
      <c r="G867" s="54">
        <v>6</v>
      </c>
      <c r="H867" s="30">
        <v>2011</v>
      </c>
      <c r="I867" s="30">
        <v>9</v>
      </c>
      <c r="J867" s="18">
        <v>2</v>
      </c>
    </row>
    <row r="868" spans="5:10" x14ac:dyDescent="0.25">
      <c r="E868" s="32" t="s">
        <v>142</v>
      </c>
      <c r="F868" s="49" t="s">
        <v>75</v>
      </c>
      <c r="G868" s="54">
        <v>7</v>
      </c>
      <c r="H868" s="30">
        <v>2011</v>
      </c>
      <c r="I868" s="30">
        <v>9</v>
      </c>
      <c r="J868" s="18">
        <v>2</v>
      </c>
    </row>
    <row r="869" spans="5:10" x14ac:dyDescent="0.25">
      <c r="E869" s="32" t="s">
        <v>187</v>
      </c>
      <c r="F869" s="49" t="s">
        <v>169</v>
      </c>
      <c r="G869" s="54">
        <v>8</v>
      </c>
      <c r="H869" s="30">
        <v>2011</v>
      </c>
      <c r="I869" s="30">
        <v>9</v>
      </c>
      <c r="J869" s="18">
        <v>2</v>
      </c>
    </row>
    <row r="870" spans="5:10" x14ac:dyDescent="0.25">
      <c r="E870" s="32" t="s">
        <v>183</v>
      </c>
      <c r="F870" s="49" t="s">
        <v>207</v>
      </c>
      <c r="G870" s="54">
        <v>9</v>
      </c>
      <c r="H870" s="30">
        <v>2011</v>
      </c>
      <c r="I870" s="30">
        <v>9</v>
      </c>
      <c r="J870" s="18">
        <v>1</v>
      </c>
    </row>
    <row r="871" spans="5:10" x14ac:dyDescent="0.25">
      <c r="E871" s="32" t="s">
        <v>141</v>
      </c>
      <c r="F871" s="49" t="s">
        <v>50</v>
      </c>
      <c r="G871" s="54">
        <v>10</v>
      </c>
      <c r="H871" s="30">
        <v>2011</v>
      </c>
      <c r="I871" s="30">
        <v>9</v>
      </c>
      <c r="J871" s="18">
        <v>1</v>
      </c>
    </row>
    <row r="872" spans="5:10" x14ac:dyDescent="0.25">
      <c r="E872" s="32" t="s">
        <v>202</v>
      </c>
      <c r="F872" s="49" t="s">
        <v>113</v>
      </c>
      <c r="G872" s="54">
        <v>11</v>
      </c>
      <c r="H872" s="30">
        <v>2011</v>
      </c>
      <c r="I872" s="30">
        <v>9</v>
      </c>
      <c r="J872" s="18">
        <v>1</v>
      </c>
    </row>
    <row r="873" spans="5:10" x14ac:dyDescent="0.25">
      <c r="E873" s="32" t="s">
        <v>225</v>
      </c>
      <c r="F873" s="49" t="s">
        <v>134</v>
      </c>
      <c r="G873" s="54">
        <v>12</v>
      </c>
      <c r="H873" s="30">
        <v>2011</v>
      </c>
      <c r="I873" s="30">
        <v>9</v>
      </c>
      <c r="J873" s="18">
        <v>1</v>
      </c>
    </row>
    <row r="874" spans="5:10" x14ac:dyDescent="0.25">
      <c r="E874" s="32" t="s">
        <v>213</v>
      </c>
      <c r="F874" s="49" t="s">
        <v>163</v>
      </c>
      <c r="G874" s="54">
        <v>13</v>
      </c>
      <c r="H874" s="30">
        <v>2011</v>
      </c>
      <c r="I874" s="30">
        <v>9</v>
      </c>
      <c r="J874" s="18">
        <v>1</v>
      </c>
    </row>
    <row r="875" spans="5:10" x14ac:dyDescent="0.25">
      <c r="E875" s="32" t="s">
        <v>215</v>
      </c>
      <c r="F875" s="49" t="s">
        <v>113</v>
      </c>
      <c r="G875" s="54">
        <v>14</v>
      </c>
      <c r="H875" s="30">
        <v>2011</v>
      </c>
      <c r="I875" s="30">
        <v>9</v>
      </c>
      <c r="J875" s="18">
        <v>1</v>
      </c>
    </row>
    <row r="876" spans="5:10" x14ac:dyDescent="0.25">
      <c r="E876" s="32" t="s">
        <v>166</v>
      </c>
      <c r="F876" s="49" t="s">
        <v>113</v>
      </c>
      <c r="G876" s="54">
        <v>15</v>
      </c>
      <c r="H876" s="30">
        <v>2011</v>
      </c>
      <c r="I876" s="30">
        <v>9</v>
      </c>
      <c r="J876" s="18">
        <v>1</v>
      </c>
    </row>
    <row r="877" spans="5:10" x14ac:dyDescent="0.25">
      <c r="E877" s="32" t="s">
        <v>193</v>
      </c>
      <c r="F877" s="49" t="s">
        <v>91</v>
      </c>
      <c r="G877" s="54">
        <v>16</v>
      </c>
      <c r="H877" s="30">
        <v>2011</v>
      </c>
      <c r="I877" s="30">
        <v>9</v>
      </c>
      <c r="J877" s="18">
        <v>1</v>
      </c>
    </row>
    <row r="878" spans="5:10" x14ac:dyDescent="0.25">
      <c r="E878" s="32" t="s">
        <v>188</v>
      </c>
      <c r="F878" s="49" t="s">
        <v>113</v>
      </c>
      <c r="G878" s="54">
        <v>17</v>
      </c>
      <c r="H878" s="30">
        <v>2011</v>
      </c>
      <c r="I878" s="30">
        <v>9</v>
      </c>
      <c r="J878" s="18">
        <v>1</v>
      </c>
    </row>
    <row r="879" spans="5:10" x14ac:dyDescent="0.25">
      <c r="E879" s="32" t="s">
        <v>200</v>
      </c>
      <c r="F879" s="49" t="s">
        <v>169</v>
      </c>
      <c r="G879" s="54">
        <v>18</v>
      </c>
      <c r="H879" s="30">
        <v>2011</v>
      </c>
      <c r="I879" s="30">
        <v>9</v>
      </c>
      <c r="J879" s="18">
        <v>1</v>
      </c>
    </row>
    <row r="880" spans="5:10" x14ac:dyDescent="0.25">
      <c r="E880" s="32" t="s">
        <v>176</v>
      </c>
      <c r="F880" s="49" t="s">
        <v>75</v>
      </c>
      <c r="G880" s="54">
        <v>19</v>
      </c>
      <c r="H880" s="30">
        <v>2011</v>
      </c>
      <c r="I880" s="30">
        <v>9</v>
      </c>
      <c r="J880" s="18">
        <v>1</v>
      </c>
    </row>
    <row r="881" spans="5:10" x14ac:dyDescent="0.25">
      <c r="E881" s="32" t="s">
        <v>210</v>
      </c>
      <c r="F881" s="49" t="s">
        <v>169</v>
      </c>
      <c r="G881" s="54">
        <v>20</v>
      </c>
      <c r="H881" s="30">
        <v>2011</v>
      </c>
      <c r="I881" s="30">
        <v>9</v>
      </c>
      <c r="J881" s="18">
        <v>1</v>
      </c>
    </row>
    <row r="882" spans="5:10" x14ac:dyDescent="0.25">
      <c r="E882" s="32" t="s">
        <v>227</v>
      </c>
      <c r="F882" s="49" t="s">
        <v>66</v>
      </c>
      <c r="G882" s="54">
        <v>21</v>
      </c>
      <c r="H882" s="30">
        <v>2011</v>
      </c>
      <c r="I882" s="30">
        <v>9</v>
      </c>
      <c r="J882" s="18">
        <v>1</v>
      </c>
    </row>
    <row r="883" spans="5:10" x14ac:dyDescent="0.25">
      <c r="E883" s="32" t="s">
        <v>95</v>
      </c>
      <c r="F883" s="49" t="s">
        <v>191</v>
      </c>
      <c r="G883" s="54">
        <v>22</v>
      </c>
      <c r="H883" s="30">
        <v>2011</v>
      </c>
      <c r="I883" s="30">
        <v>9</v>
      </c>
      <c r="J883" s="18">
        <v>1</v>
      </c>
    </row>
    <row r="884" spans="5:10" x14ac:dyDescent="0.25">
      <c r="E884" s="32" t="s">
        <v>204</v>
      </c>
      <c r="F884" s="49" t="s">
        <v>15</v>
      </c>
      <c r="G884" s="54">
        <v>23</v>
      </c>
      <c r="H884" s="30">
        <v>2011</v>
      </c>
      <c r="I884" s="30">
        <v>9</v>
      </c>
      <c r="J884" s="18">
        <v>1</v>
      </c>
    </row>
    <row r="885" spans="5:10" ht="15.75" thickBot="1" x14ac:dyDescent="0.3">
      <c r="E885" s="33" t="s">
        <v>12</v>
      </c>
      <c r="F885" s="50" t="s">
        <v>50</v>
      </c>
      <c r="G885" s="55">
        <v>24</v>
      </c>
      <c r="H885" s="34">
        <v>2011</v>
      </c>
      <c r="I885" s="34">
        <v>9</v>
      </c>
      <c r="J885" s="36">
        <v>1</v>
      </c>
    </row>
    <row r="886" spans="5:10" x14ac:dyDescent="0.25">
      <c r="E886" s="301" t="s">
        <v>120</v>
      </c>
      <c r="F886" s="40" t="s">
        <v>232</v>
      </c>
      <c r="G886" s="53">
        <v>1</v>
      </c>
      <c r="H886" s="41">
        <v>2012</v>
      </c>
      <c r="I886" s="41">
        <v>9</v>
      </c>
      <c r="J886" s="42">
        <v>16</v>
      </c>
    </row>
    <row r="887" spans="5:10" x14ac:dyDescent="0.25">
      <c r="E887" s="302" t="s">
        <v>109</v>
      </c>
      <c r="F887" s="43" t="s">
        <v>234</v>
      </c>
      <c r="G887" s="54">
        <v>2</v>
      </c>
      <c r="H887" s="30">
        <v>2012</v>
      </c>
      <c r="I887" s="30">
        <v>9</v>
      </c>
      <c r="J887" s="18">
        <v>8</v>
      </c>
    </row>
    <row r="888" spans="5:10" x14ac:dyDescent="0.25">
      <c r="E888" s="303" t="s">
        <v>187</v>
      </c>
      <c r="F888" s="43" t="s">
        <v>241</v>
      </c>
      <c r="G888" s="54">
        <v>3</v>
      </c>
      <c r="H888" s="30">
        <v>2012</v>
      </c>
      <c r="I888" s="30">
        <v>9</v>
      </c>
      <c r="J888" s="18">
        <v>4</v>
      </c>
    </row>
    <row r="889" spans="5:10" x14ac:dyDescent="0.25">
      <c r="E889" s="303" t="s">
        <v>166</v>
      </c>
      <c r="F889" s="43" t="s">
        <v>237</v>
      </c>
      <c r="G889" s="54">
        <v>4</v>
      </c>
      <c r="H889" s="30">
        <v>2012</v>
      </c>
      <c r="I889" s="30">
        <v>9</v>
      </c>
      <c r="J889" s="18">
        <v>4</v>
      </c>
    </row>
    <row r="890" spans="5:10" x14ac:dyDescent="0.25">
      <c r="E890" s="32" t="s">
        <v>222</v>
      </c>
      <c r="F890" s="43" t="s">
        <v>232</v>
      </c>
      <c r="G890" s="54">
        <v>5</v>
      </c>
      <c r="H890" s="30">
        <v>2012</v>
      </c>
      <c r="I890" s="30">
        <v>9</v>
      </c>
      <c r="J890" s="18">
        <v>2</v>
      </c>
    </row>
    <row r="891" spans="5:10" x14ac:dyDescent="0.25">
      <c r="E891" s="32" t="s">
        <v>142</v>
      </c>
      <c r="F891" s="43" t="s">
        <v>234</v>
      </c>
      <c r="G891" s="54">
        <v>6</v>
      </c>
      <c r="H891" s="30">
        <v>2012</v>
      </c>
      <c r="I891" s="30">
        <v>9</v>
      </c>
      <c r="J891" s="18">
        <v>2</v>
      </c>
    </row>
    <row r="892" spans="5:10" x14ac:dyDescent="0.25">
      <c r="E892" s="32" t="s">
        <v>176</v>
      </c>
      <c r="F892" s="43" t="s">
        <v>234</v>
      </c>
      <c r="G892" s="54">
        <v>7</v>
      </c>
      <c r="H892" s="30">
        <v>2012</v>
      </c>
      <c r="I892" s="30">
        <v>9</v>
      </c>
      <c r="J892" s="18">
        <v>2</v>
      </c>
    </row>
    <row r="893" spans="5:10" x14ac:dyDescent="0.25">
      <c r="E893" s="32" t="s">
        <v>71</v>
      </c>
      <c r="F893" s="43" t="s">
        <v>246</v>
      </c>
      <c r="G893" s="54">
        <v>8</v>
      </c>
      <c r="H893" s="30">
        <v>2012</v>
      </c>
      <c r="I893" s="30">
        <v>9</v>
      </c>
      <c r="J893" s="18">
        <v>2</v>
      </c>
    </row>
    <row r="894" spans="5:10" x14ac:dyDescent="0.25">
      <c r="E894" s="32" t="s">
        <v>219</v>
      </c>
      <c r="F894" s="43" t="s">
        <v>247</v>
      </c>
      <c r="G894" s="54">
        <v>9</v>
      </c>
      <c r="H894" s="30">
        <v>2012</v>
      </c>
      <c r="I894" s="30">
        <v>9</v>
      </c>
      <c r="J894" s="18">
        <v>1</v>
      </c>
    </row>
    <row r="895" spans="5:10" x14ac:dyDescent="0.25">
      <c r="E895" s="32" t="s">
        <v>141</v>
      </c>
      <c r="F895" s="43" t="s">
        <v>246</v>
      </c>
      <c r="G895" s="54">
        <v>10</v>
      </c>
      <c r="H895" s="30">
        <v>2012</v>
      </c>
      <c r="I895" s="30">
        <v>9</v>
      </c>
      <c r="J895" s="18">
        <v>1</v>
      </c>
    </row>
    <row r="896" spans="5:10" x14ac:dyDescent="0.25">
      <c r="E896" s="32" t="s">
        <v>215</v>
      </c>
      <c r="F896" s="43" t="s">
        <v>237</v>
      </c>
      <c r="G896" s="54">
        <v>11</v>
      </c>
      <c r="H896" s="30">
        <v>2012</v>
      </c>
      <c r="I896" s="30">
        <v>9</v>
      </c>
      <c r="J896" s="18">
        <v>1</v>
      </c>
    </row>
    <row r="897" spans="5:10" x14ac:dyDescent="0.25">
      <c r="E897" s="32" t="s">
        <v>227</v>
      </c>
      <c r="F897" s="43" t="s">
        <v>235</v>
      </c>
      <c r="G897" s="54">
        <v>12</v>
      </c>
      <c r="H897" s="30">
        <v>2012</v>
      </c>
      <c r="I897" s="30">
        <v>9</v>
      </c>
      <c r="J897" s="18">
        <v>1</v>
      </c>
    </row>
    <row r="898" spans="5:10" x14ac:dyDescent="0.25">
      <c r="E898" s="32" t="s">
        <v>200</v>
      </c>
      <c r="F898" s="43" t="s">
        <v>241</v>
      </c>
      <c r="G898" s="54">
        <v>13</v>
      </c>
      <c r="H898" s="30">
        <v>2012</v>
      </c>
      <c r="I898" s="30">
        <v>9</v>
      </c>
      <c r="J898" s="18">
        <v>1</v>
      </c>
    </row>
    <row r="899" spans="5:10" x14ac:dyDescent="0.25">
      <c r="E899" s="32" t="s">
        <v>248</v>
      </c>
      <c r="F899" s="43" t="s">
        <v>249</v>
      </c>
      <c r="G899" s="54">
        <v>14</v>
      </c>
      <c r="H899" s="30">
        <v>2012</v>
      </c>
      <c r="I899" s="30">
        <v>9</v>
      </c>
      <c r="J899" s="18">
        <v>1</v>
      </c>
    </row>
    <row r="900" spans="5:10" x14ac:dyDescent="0.25">
      <c r="E900" s="32" t="s">
        <v>183</v>
      </c>
      <c r="F900" s="43" t="s">
        <v>233</v>
      </c>
      <c r="G900" s="54">
        <v>15</v>
      </c>
      <c r="H900" s="30">
        <v>2012</v>
      </c>
      <c r="I900" s="30">
        <v>9</v>
      </c>
      <c r="J900" s="18">
        <v>1</v>
      </c>
    </row>
    <row r="901" spans="5:10" x14ac:dyDescent="0.25">
      <c r="E901" s="32" t="s">
        <v>202</v>
      </c>
      <c r="F901" s="43" t="s">
        <v>237</v>
      </c>
      <c r="G901" s="54">
        <v>16</v>
      </c>
      <c r="H901" s="30">
        <v>2012</v>
      </c>
      <c r="I901" s="30">
        <v>9</v>
      </c>
      <c r="J901" s="18">
        <v>1</v>
      </c>
    </row>
    <row r="902" spans="5:10" x14ac:dyDescent="0.25">
      <c r="E902" s="32" t="s">
        <v>41</v>
      </c>
      <c r="F902" s="43" t="s">
        <v>232</v>
      </c>
      <c r="G902" s="54">
        <v>17</v>
      </c>
      <c r="H902" s="30">
        <v>2012</v>
      </c>
      <c r="I902" s="30">
        <v>9</v>
      </c>
      <c r="J902" s="18">
        <v>1</v>
      </c>
    </row>
    <row r="903" spans="5:10" x14ac:dyDescent="0.25">
      <c r="E903" s="32" t="s">
        <v>250</v>
      </c>
      <c r="F903" s="43" t="s">
        <v>233</v>
      </c>
      <c r="G903" s="54">
        <v>18</v>
      </c>
      <c r="H903" s="30">
        <v>2012</v>
      </c>
      <c r="I903" s="30">
        <v>9</v>
      </c>
      <c r="J903" s="18">
        <v>1</v>
      </c>
    </row>
    <row r="904" spans="5:10" x14ac:dyDescent="0.25">
      <c r="E904" s="32" t="s">
        <v>225</v>
      </c>
      <c r="F904" s="43" t="s">
        <v>238</v>
      </c>
      <c r="G904" s="54">
        <v>19</v>
      </c>
      <c r="H904" s="30">
        <v>2012</v>
      </c>
      <c r="I904" s="30">
        <v>9</v>
      </c>
      <c r="J904" s="18">
        <v>1</v>
      </c>
    </row>
    <row r="905" spans="5:10" x14ac:dyDescent="0.25">
      <c r="E905" s="32" t="s">
        <v>208</v>
      </c>
      <c r="F905" s="43" t="s">
        <v>251</v>
      </c>
      <c r="G905" s="54">
        <v>20</v>
      </c>
      <c r="H905" s="30">
        <v>2012</v>
      </c>
      <c r="I905" s="30">
        <v>9</v>
      </c>
      <c r="J905" s="18">
        <v>1</v>
      </c>
    </row>
    <row r="906" spans="5:10" x14ac:dyDescent="0.25">
      <c r="E906" s="32" t="s">
        <v>133</v>
      </c>
      <c r="F906" s="43" t="s">
        <v>238</v>
      </c>
      <c r="G906" s="54">
        <v>21</v>
      </c>
      <c r="H906" s="30">
        <v>2012</v>
      </c>
      <c r="I906" s="30">
        <v>9</v>
      </c>
      <c r="J906" s="18">
        <v>1</v>
      </c>
    </row>
    <row r="907" spans="5:10" x14ac:dyDescent="0.25">
      <c r="E907" s="32" t="s">
        <v>195</v>
      </c>
      <c r="F907" s="43" t="s">
        <v>232</v>
      </c>
      <c r="G907" s="54">
        <v>22</v>
      </c>
      <c r="H907" s="30">
        <v>2012</v>
      </c>
      <c r="I907" s="30">
        <v>9</v>
      </c>
      <c r="J907" s="18">
        <v>1</v>
      </c>
    </row>
    <row r="908" spans="5:10" ht="15.75" thickBot="1" x14ac:dyDescent="0.3">
      <c r="E908" s="33" t="s">
        <v>252</v>
      </c>
      <c r="F908" s="44" t="s">
        <v>249</v>
      </c>
      <c r="G908" s="55">
        <v>23</v>
      </c>
      <c r="H908" s="34">
        <v>2012</v>
      </c>
      <c r="I908" s="34">
        <v>9</v>
      </c>
      <c r="J908" s="36">
        <v>1</v>
      </c>
    </row>
    <row r="909" spans="5:10" x14ac:dyDescent="0.25">
      <c r="E909" s="301" t="s">
        <v>117</v>
      </c>
      <c r="F909" s="40" t="s">
        <v>236</v>
      </c>
      <c r="G909" s="53">
        <v>1</v>
      </c>
      <c r="H909" s="41">
        <v>2013</v>
      </c>
      <c r="I909" s="41">
        <v>9</v>
      </c>
      <c r="J909" s="42">
        <v>16</v>
      </c>
    </row>
    <row r="910" spans="5:10" x14ac:dyDescent="0.25">
      <c r="E910" s="302" t="s">
        <v>166</v>
      </c>
      <c r="F910" s="43" t="s">
        <v>237</v>
      </c>
      <c r="G910" s="54">
        <v>2</v>
      </c>
      <c r="H910" s="30">
        <v>2013</v>
      </c>
      <c r="I910" s="30">
        <v>9</v>
      </c>
      <c r="J910" s="18">
        <v>8</v>
      </c>
    </row>
    <row r="911" spans="5:10" x14ac:dyDescent="0.25">
      <c r="E911" s="303" t="s">
        <v>183</v>
      </c>
      <c r="F911" s="43" t="s">
        <v>233</v>
      </c>
      <c r="G911" s="54">
        <v>3</v>
      </c>
      <c r="H911" s="30">
        <v>2013</v>
      </c>
      <c r="I911" s="30">
        <v>9</v>
      </c>
      <c r="J911" s="18">
        <v>4</v>
      </c>
    </row>
    <row r="912" spans="5:10" x14ac:dyDescent="0.25">
      <c r="E912" s="303" t="s">
        <v>170</v>
      </c>
      <c r="F912" s="43" t="s">
        <v>261</v>
      </c>
      <c r="G912" s="54">
        <v>4</v>
      </c>
      <c r="H912" s="30">
        <v>2013</v>
      </c>
      <c r="I912" s="30">
        <v>9</v>
      </c>
      <c r="J912" s="18">
        <v>4</v>
      </c>
    </row>
    <row r="913" spans="5:10" x14ac:dyDescent="0.25">
      <c r="E913" s="32" t="s">
        <v>41</v>
      </c>
      <c r="F913" s="43" t="s">
        <v>232</v>
      </c>
      <c r="G913" s="54">
        <v>5</v>
      </c>
      <c r="H913" s="30">
        <v>2013</v>
      </c>
      <c r="I913" s="30">
        <v>9</v>
      </c>
      <c r="J913" s="18">
        <v>2</v>
      </c>
    </row>
    <row r="914" spans="5:10" x14ac:dyDescent="0.25">
      <c r="E914" s="32" t="s">
        <v>176</v>
      </c>
      <c r="F914" s="43" t="s">
        <v>234</v>
      </c>
      <c r="G914" s="54">
        <v>6</v>
      </c>
      <c r="H914" s="30">
        <v>2013</v>
      </c>
      <c r="I914" s="30">
        <v>9</v>
      </c>
      <c r="J914" s="18">
        <v>2</v>
      </c>
    </row>
    <row r="915" spans="5:10" x14ac:dyDescent="0.25">
      <c r="E915" s="32" t="s">
        <v>199</v>
      </c>
      <c r="F915" s="43" t="s">
        <v>237</v>
      </c>
      <c r="G915" s="54">
        <v>7</v>
      </c>
      <c r="H915" s="30">
        <v>2013</v>
      </c>
      <c r="I915" s="30">
        <v>9</v>
      </c>
      <c r="J915" s="18">
        <v>2</v>
      </c>
    </row>
    <row r="916" spans="5:10" x14ac:dyDescent="0.25">
      <c r="E916" s="32" t="s">
        <v>187</v>
      </c>
      <c r="F916" s="43" t="s">
        <v>241</v>
      </c>
      <c r="G916" s="54">
        <v>8</v>
      </c>
      <c r="H916" s="30">
        <v>2013</v>
      </c>
      <c r="I916" s="30">
        <v>9</v>
      </c>
      <c r="J916" s="18">
        <v>2</v>
      </c>
    </row>
    <row r="917" spans="5:10" x14ac:dyDescent="0.25">
      <c r="E917" s="32" t="s">
        <v>213</v>
      </c>
      <c r="F917" s="43" t="s">
        <v>235</v>
      </c>
      <c r="G917" s="54">
        <v>9</v>
      </c>
      <c r="H917" s="30">
        <v>2013</v>
      </c>
      <c r="I917" s="30">
        <v>9</v>
      </c>
      <c r="J917" s="18">
        <v>1</v>
      </c>
    </row>
    <row r="918" spans="5:10" x14ac:dyDescent="0.25">
      <c r="E918" s="32" t="s">
        <v>71</v>
      </c>
      <c r="F918" s="43" t="s">
        <v>246</v>
      </c>
      <c r="G918" s="54">
        <v>10</v>
      </c>
      <c r="H918" s="30">
        <v>2013</v>
      </c>
      <c r="I918" s="30">
        <v>9</v>
      </c>
      <c r="J918" s="18">
        <v>1</v>
      </c>
    </row>
    <row r="919" spans="5:10" x14ac:dyDescent="0.25">
      <c r="E919" s="32" t="s">
        <v>204</v>
      </c>
      <c r="F919" s="43" t="s">
        <v>232</v>
      </c>
      <c r="G919" s="54">
        <v>11</v>
      </c>
      <c r="H919" s="30">
        <v>2013</v>
      </c>
      <c r="I919" s="30">
        <v>9</v>
      </c>
      <c r="J919" s="18">
        <v>1</v>
      </c>
    </row>
    <row r="920" spans="5:10" x14ac:dyDescent="0.25">
      <c r="E920" s="32" t="s">
        <v>259</v>
      </c>
      <c r="F920" s="43" t="s">
        <v>232</v>
      </c>
      <c r="G920" s="54">
        <v>12</v>
      </c>
      <c r="H920" s="30">
        <v>2013</v>
      </c>
      <c r="I920" s="30">
        <v>9</v>
      </c>
      <c r="J920" s="18">
        <v>1</v>
      </c>
    </row>
    <row r="921" spans="5:10" x14ac:dyDescent="0.25">
      <c r="E921" s="32" t="s">
        <v>219</v>
      </c>
      <c r="F921" s="43" t="s">
        <v>242</v>
      </c>
      <c r="G921" s="54">
        <v>13</v>
      </c>
      <c r="H921" s="30">
        <v>2013</v>
      </c>
      <c r="I921" s="30">
        <v>9</v>
      </c>
      <c r="J921" s="18">
        <v>1</v>
      </c>
    </row>
    <row r="922" spans="5:10" x14ac:dyDescent="0.25">
      <c r="E922" s="32" t="s">
        <v>262</v>
      </c>
      <c r="F922" s="43" t="s">
        <v>232</v>
      </c>
      <c r="G922" s="54">
        <v>14</v>
      </c>
      <c r="H922" s="30">
        <v>2013</v>
      </c>
      <c r="I922" s="30">
        <v>9</v>
      </c>
      <c r="J922" s="18">
        <v>1</v>
      </c>
    </row>
    <row r="923" spans="5:10" x14ac:dyDescent="0.25">
      <c r="E923" s="32" t="s">
        <v>248</v>
      </c>
      <c r="F923" s="43" t="s">
        <v>249</v>
      </c>
      <c r="G923" s="54">
        <v>15</v>
      </c>
      <c r="H923" s="30">
        <v>2013</v>
      </c>
      <c r="I923" s="30">
        <v>9</v>
      </c>
      <c r="J923" s="18">
        <v>1</v>
      </c>
    </row>
    <row r="924" spans="5:10" x14ac:dyDescent="0.25">
      <c r="E924" s="32" t="s">
        <v>215</v>
      </c>
      <c r="F924" s="43" t="s">
        <v>237</v>
      </c>
      <c r="G924" s="54">
        <v>16</v>
      </c>
      <c r="H924" s="30">
        <v>2013</v>
      </c>
      <c r="I924" s="30">
        <v>9</v>
      </c>
      <c r="J924" s="18">
        <v>1</v>
      </c>
    </row>
    <row r="925" spans="5:10" x14ac:dyDescent="0.25">
      <c r="E925" s="32" t="s">
        <v>133</v>
      </c>
      <c r="F925" s="43" t="s">
        <v>238</v>
      </c>
      <c r="G925" s="54">
        <v>17</v>
      </c>
      <c r="H925" s="30">
        <v>2013</v>
      </c>
      <c r="I925" s="30">
        <v>9</v>
      </c>
      <c r="J925" s="18">
        <v>1</v>
      </c>
    </row>
    <row r="926" spans="5:10" x14ac:dyDescent="0.25">
      <c r="E926" s="32" t="s">
        <v>263</v>
      </c>
      <c r="F926" s="43" t="s">
        <v>237</v>
      </c>
      <c r="G926" s="54">
        <v>18</v>
      </c>
      <c r="H926" s="30">
        <v>2013</v>
      </c>
      <c r="I926" s="30">
        <v>9</v>
      </c>
      <c r="J926" s="18">
        <v>1</v>
      </c>
    </row>
    <row r="927" spans="5:10" x14ac:dyDescent="0.25">
      <c r="E927" s="32" t="s">
        <v>253</v>
      </c>
      <c r="F927" s="43" t="s">
        <v>236</v>
      </c>
      <c r="G927" s="54">
        <v>19</v>
      </c>
      <c r="H927" s="30">
        <v>2013</v>
      </c>
      <c r="I927" s="30">
        <v>9</v>
      </c>
      <c r="J927" s="18">
        <v>1</v>
      </c>
    </row>
    <row r="928" spans="5:10" x14ac:dyDescent="0.25">
      <c r="E928" s="32" t="s">
        <v>264</v>
      </c>
      <c r="F928" s="43" t="s">
        <v>237</v>
      </c>
      <c r="G928" s="54">
        <v>20</v>
      </c>
      <c r="H928" s="30">
        <v>2013</v>
      </c>
      <c r="I928" s="30">
        <v>9</v>
      </c>
      <c r="J928" s="18">
        <v>1</v>
      </c>
    </row>
    <row r="929" spans="5:10" x14ac:dyDescent="0.25">
      <c r="E929" s="32" t="s">
        <v>254</v>
      </c>
      <c r="F929" s="43" t="s">
        <v>255</v>
      </c>
      <c r="G929" s="54">
        <v>21</v>
      </c>
      <c r="H929" s="30">
        <v>2013</v>
      </c>
      <c r="I929" s="30">
        <v>9</v>
      </c>
      <c r="J929" s="18">
        <v>1</v>
      </c>
    </row>
    <row r="930" spans="5:10" ht="15.75" thickBot="1" x14ac:dyDescent="0.3">
      <c r="E930" s="33" t="s">
        <v>265</v>
      </c>
      <c r="F930" s="44" t="s">
        <v>240</v>
      </c>
      <c r="G930" s="55">
        <v>22</v>
      </c>
      <c r="H930" s="34">
        <v>2013</v>
      </c>
      <c r="I930" s="34">
        <v>9</v>
      </c>
      <c r="J930" s="36">
        <v>1</v>
      </c>
    </row>
    <row r="931" spans="5:10" x14ac:dyDescent="0.25">
      <c r="E931" s="301" t="s">
        <v>120</v>
      </c>
      <c r="F931" s="38" t="s">
        <v>270</v>
      </c>
      <c r="G931" s="53">
        <v>1</v>
      </c>
      <c r="H931" s="41">
        <v>2014</v>
      </c>
      <c r="I931" s="41">
        <v>9</v>
      </c>
      <c r="J931" s="42">
        <v>16</v>
      </c>
    </row>
    <row r="932" spans="5:10" x14ac:dyDescent="0.25">
      <c r="E932" s="302" t="s">
        <v>83</v>
      </c>
      <c r="F932" s="31" t="s">
        <v>286</v>
      </c>
      <c r="G932" s="54">
        <v>2</v>
      </c>
      <c r="H932" s="30">
        <v>2014</v>
      </c>
      <c r="I932" s="30">
        <v>9</v>
      </c>
      <c r="J932" s="18">
        <v>8</v>
      </c>
    </row>
    <row r="933" spans="5:10" x14ac:dyDescent="0.25">
      <c r="E933" s="303" t="s">
        <v>133</v>
      </c>
      <c r="F933" s="31" t="s">
        <v>270</v>
      </c>
      <c r="G933" s="54">
        <v>3</v>
      </c>
      <c r="H933" s="30">
        <v>2014</v>
      </c>
      <c r="I933" s="30">
        <v>9</v>
      </c>
      <c r="J933" s="18">
        <v>4</v>
      </c>
    </row>
    <row r="934" spans="5:10" x14ac:dyDescent="0.25">
      <c r="E934" s="303" t="s">
        <v>71</v>
      </c>
      <c r="F934" s="31" t="s">
        <v>91</v>
      </c>
      <c r="G934" s="54">
        <v>4</v>
      </c>
      <c r="H934" s="30">
        <v>2014</v>
      </c>
      <c r="I934" s="30">
        <v>9</v>
      </c>
      <c r="J934" s="18">
        <v>4</v>
      </c>
    </row>
    <row r="935" spans="5:10" x14ac:dyDescent="0.25">
      <c r="E935" s="32" t="s">
        <v>153</v>
      </c>
      <c r="F935" s="31" t="s">
        <v>271</v>
      </c>
      <c r="G935" s="54">
        <v>5</v>
      </c>
      <c r="H935" s="30">
        <v>2014</v>
      </c>
      <c r="I935" s="30">
        <v>9</v>
      </c>
      <c r="J935" s="18">
        <v>2</v>
      </c>
    </row>
    <row r="936" spans="5:10" x14ac:dyDescent="0.25">
      <c r="E936" s="32" t="s">
        <v>222</v>
      </c>
      <c r="F936" s="31" t="s">
        <v>76</v>
      </c>
      <c r="G936" s="54">
        <v>6</v>
      </c>
      <c r="H936" s="30">
        <v>2014</v>
      </c>
      <c r="I936" s="30">
        <v>9</v>
      </c>
      <c r="J936" s="18">
        <v>2</v>
      </c>
    </row>
    <row r="937" spans="5:10" x14ac:dyDescent="0.25">
      <c r="E937" s="32" t="s">
        <v>204</v>
      </c>
      <c r="F937" s="31" t="s">
        <v>76</v>
      </c>
      <c r="G937" s="54">
        <v>7</v>
      </c>
      <c r="H937" s="30">
        <v>2014</v>
      </c>
      <c r="I937" s="30">
        <v>9</v>
      </c>
      <c r="J937" s="18">
        <v>2</v>
      </c>
    </row>
    <row r="938" spans="5:10" x14ac:dyDescent="0.25">
      <c r="E938" s="32" t="s">
        <v>177</v>
      </c>
      <c r="F938" s="31" t="s">
        <v>271</v>
      </c>
      <c r="G938" s="54">
        <v>8</v>
      </c>
      <c r="H938" s="30">
        <v>2014</v>
      </c>
      <c r="I938" s="30">
        <v>9</v>
      </c>
      <c r="J938" s="18">
        <v>2</v>
      </c>
    </row>
    <row r="939" spans="5:10" x14ac:dyDescent="0.25">
      <c r="E939" s="32" t="s">
        <v>187</v>
      </c>
      <c r="F939" s="31" t="s">
        <v>287</v>
      </c>
      <c r="G939" s="54">
        <v>9</v>
      </c>
      <c r="H939" s="30">
        <v>2014</v>
      </c>
      <c r="I939" s="30">
        <v>9</v>
      </c>
      <c r="J939" s="18">
        <v>1</v>
      </c>
    </row>
    <row r="940" spans="5:10" x14ac:dyDescent="0.25">
      <c r="E940" s="32" t="s">
        <v>176</v>
      </c>
      <c r="F940" s="31" t="s">
        <v>76</v>
      </c>
      <c r="G940" s="54">
        <v>10</v>
      </c>
      <c r="H940" s="30">
        <v>2014</v>
      </c>
      <c r="I940" s="30">
        <v>9</v>
      </c>
      <c r="J940" s="18">
        <v>1</v>
      </c>
    </row>
    <row r="941" spans="5:10" x14ac:dyDescent="0.25">
      <c r="E941" s="32" t="s">
        <v>142</v>
      </c>
      <c r="F941" s="31" t="s">
        <v>76</v>
      </c>
      <c r="G941" s="54">
        <v>11</v>
      </c>
      <c r="H941" s="30">
        <v>2014</v>
      </c>
      <c r="I941" s="30">
        <v>9</v>
      </c>
      <c r="J941" s="18">
        <v>1</v>
      </c>
    </row>
    <row r="942" spans="5:10" x14ac:dyDescent="0.25">
      <c r="E942" s="32" t="s">
        <v>109</v>
      </c>
      <c r="F942" s="31" t="s">
        <v>76</v>
      </c>
      <c r="G942" s="54">
        <v>12</v>
      </c>
      <c r="H942" s="30">
        <v>2014</v>
      </c>
      <c r="I942" s="30">
        <v>9</v>
      </c>
      <c r="J942" s="18">
        <v>1</v>
      </c>
    </row>
    <row r="943" spans="5:10" x14ac:dyDescent="0.25">
      <c r="E943" s="32" t="s">
        <v>41</v>
      </c>
      <c r="F943" s="31" t="s">
        <v>132</v>
      </c>
      <c r="G943" s="54">
        <v>13</v>
      </c>
      <c r="H943" s="30">
        <v>2014</v>
      </c>
      <c r="I943" s="30">
        <v>9</v>
      </c>
      <c r="J943" s="18">
        <v>1</v>
      </c>
    </row>
    <row r="944" spans="5:10" x14ac:dyDescent="0.25">
      <c r="E944" s="32" t="s">
        <v>244</v>
      </c>
      <c r="F944" s="31" t="s">
        <v>273</v>
      </c>
      <c r="G944" s="54">
        <v>14</v>
      </c>
      <c r="H944" s="30">
        <v>2014</v>
      </c>
      <c r="I944" s="30">
        <v>9</v>
      </c>
      <c r="J944" s="18">
        <v>1</v>
      </c>
    </row>
    <row r="945" spans="5:10" x14ac:dyDescent="0.25">
      <c r="E945" s="32" t="s">
        <v>170</v>
      </c>
      <c r="F945" s="31" t="s">
        <v>76</v>
      </c>
      <c r="G945" s="54">
        <v>15</v>
      </c>
      <c r="H945" s="30">
        <v>2014</v>
      </c>
      <c r="I945" s="30">
        <v>9</v>
      </c>
      <c r="J945" s="18">
        <v>1</v>
      </c>
    </row>
    <row r="946" spans="5:10" x14ac:dyDescent="0.25">
      <c r="E946" s="32" t="s">
        <v>221</v>
      </c>
      <c r="F946" s="31" t="s">
        <v>276</v>
      </c>
      <c r="G946" s="54">
        <v>16</v>
      </c>
      <c r="H946" s="30">
        <v>2014</v>
      </c>
      <c r="I946" s="30">
        <v>9</v>
      </c>
      <c r="J946" s="18">
        <v>1</v>
      </c>
    </row>
    <row r="947" spans="5:10" x14ac:dyDescent="0.25">
      <c r="E947" s="32" t="s">
        <v>263</v>
      </c>
      <c r="F947" s="31" t="s">
        <v>132</v>
      </c>
      <c r="G947" s="54">
        <v>17</v>
      </c>
      <c r="H947" s="30">
        <v>2014</v>
      </c>
      <c r="I947" s="30">
        <v>9</v>
      </c>
      <c r="J947" s="18">
        <v>1</v>
      </c>
    </row>
    <row r="948" spans="5:10" x14ac:dyDescent="0.25">
      <c r="E948" s="32" t="s">
        <v>183</v>
      </c>
      <c r="F948" s="31" t="s">
        <v>272</v>
      </c>
      <c r="G948" s="54">
        <v>18</v>
      </c>
      <c r="H948" s="30">
        <v>2014</v>
      </c>
      <c r="I948" s="30">
        <v>9</v>
      </c>
      <c r="J948" s="18">
        <v>1</v>
      </c>
    </row>
    <row r="949" spans="5:10" x14ac:dyDescent="0.25">
      <c r="E949" s="32" t="s">
        <v>147</v>
      </c>
      <c r="F949" s="31" t="s">
        <v>271</v>
      </c>
      <c r="G949" s="54">
        <v>19</v>
      </c>
      <c r="H949" s="30">
        <v>2014</v>
      </c>
      <c r="I949" s="30">
        <v>9</v>
      </c>
      <c r="J949" s="18">
        <v>1</v>
      </c>
    </row>
    <row r="950" spans="5:10" x14ac:dyDescent="0.25">
      <c r="E950" s="32" t="s">
        <v>283</v>
      </c>
      <c r="F950" s="31" t="s">
        <v>270</v>
      </c>
      <c r="G950" s="54">
        <v>20</v>
      </c>
      <c r="H950" s="30">
        <v>2014</v>
      </c>
      <c r="I950" s="30">
        <v>9</v>
      </c>
      <c r="J950" s="18">
        <v>1</v>
      </c>
    </row>
    <row r="951" spans="5:10" x14ac:dyDescent="0.25">
      <c r="E951" s="32" t="s">
        <v>141</v>
      </c>
      <c r="F951" s="31" t="s">
        <v>91</v>
      </c>
      <c r="G951" s="54">
        <v>21</v>
      </c>
      <c r="H951" s="30">
        <v>2014</v>
      </c>
      <c r="I951" s="30">
        <v>9</v>
      </c>
      <c r="J951" s="18">
        <v>1</v>
      </c>
    </row>
    <row r="952" spans="5:10" x14ac:dyDescent="0.25">
      <c r="E952" s="32" t="s">
        <v>215</v>
      </c>
      <c r="F952" s="31" t="s">
        <v>276</v>
      </c>
      <c r="G952" s="54">
        <v>22</v>
      </c>
      <c r="H952" s="30">
        <v>2014</v>
      </c>
      <c r="I952" s="30">
        <v>9</v>
      </c>
      <c r="J952" s="18">
        <v>1</v>
      </c>
    </row>
    <row r="953" spans="5:10" x14ac:dyDescent="0.25">
      <c r="E953" s="32" t="s">
        <v>285</v>
      </c>
      <c r="F953" s="31" t="s">
        <v>270</v>
      </c>
      <c r="G953" s="54">
        <v>23</v>
      </c>
      <c r="H953" s="30">
        <v>2014</v>
      </c>
      <c r="I953" s="30">
        <v>9</v>
      </c>
      <c r="J953" s="18">
        <v>1</v>
      </c>
    </row>
    <row r="954" spans="5:10" x14ac:dyDescent="0.25">
      <c r="E954" s="32" t="s">
        <v>281</v>
      </c>
      <c r="F954" s="31" t="s">
        <v>270</v>
      </c>
      <c r="G954" s="54">
        <v>24</v>
      </c>
      <c r="H954" s="30">
        <v>2014</v>
      </c>
      <c r="I954" s="30">
        <v>9</v>
      </c>
      <c r="J954" s="18">
        <v>1</v>
      </c>
    </row>
    <row r="955" spans="5:10" x14ac:dyDescent="0.25">
      <c r="E955" s="32" t="s">
        <v>277</v>
      </c>
      <c r="F955" s="31" t="s">
        <v>273</v>
      </c>
      <c r="G955" s="54">
        <v>25</v>
      </c>
      <c r="H955" s="30">
        <v>2014</v>
      </c>
      <c r="I955" s="30">
        <v>9</v>
      </c>
      <c r="J955" s="18">
        <v>1</v>
      </c>
    </row>
    <row r="956" spans="5:10" x14ac:dyDescent="0.25">
      <c r="E956" s="32" t="s">
        <v>225</v>
      </c>
      <c r="F956" s="31" t="s">
        <v>274</v>
      </c>
      <c r="G956" s="54">
        <v>26</v>
      </c>
      <c r="H956" s="30">
        <v>2014</v>
      </c>
      <c r="I956" s="30">
        <v>9</v>
      </c>
      <c r="J956" s="18">
        <v>1</v>
      </c>
    </row>
    <row r="957" spans="5:10" x14ac:dyDescent="0.25">
      <c r="E957" s="32" t="s">
        <v>213</v>
      </c>
      <c r="F957" s="31" t="s">
        <v>273</v>
      </c>
      <c r="G957" s="54">
        <v>27</v>
      </c>
      <c r="H957" s="30">
        <v>2014</v>
      </c>
      <c r="I957" s="30">
        <v>9</v>
      </c>
      <c r="J957" s="18">
        <v>1</v>
      </c>
    </row>
    <row r="958" spans="5:10" x14ac:dyDescent="0.25">
      <c r="E958" s="32" t="s">
        <v>278</v>
      </c>
      <c r="F958" s="31" t="s">
        <v>132</v>
      </c>
      <c r="G958" s="54">
        <v>28</v>
      </c>
      <c r="H958" s="30">
        <v>2014</v>
      </c>
      <c r="I958" s="30">
        <v>9</v>
      </c>
      <c r="J958" s="18">
        <v>1</v>
      </c>
    </row>
    <row r="959" spans="5:10" x14ac:dyDescent="0.25">
      <c r="E959" s="32" t="s">
        <v>288</v>
      </c>
      <c r="F959" s="31" t="s">
        <v>286</v>
      </c>
      <c r="G959" s="54">
        <v>29</v>
      </c>
      <c r="H959" s="30">
        <v>2014</v>
      </c>
      <c r="I959" s="30">
        <v>9</v>
      </c>
      <c r="J959" s="18">
        <v>1</v>
      </c>
    </row>
    <row r="960" spans="5:10" x14ac:dyDescent="0.25">
      <c r="E960" s="32" t="s">
        <v>289</v>
      </c>
      <c r="F960" s="31" t="s">
        <v>290</v>
      </c>
      <c r="G960" s="54">
        <v>30</v>
      </c>
      <c r="H960" s="30">
        <v>2014</v>
      </c>
      <c r="I960" s="30">
        <v>9</v>
      </c>
      <c r="J960" s="18">
        <v>1</v>
      </c>
    </row>
    <row r="961" spans="5:10" x14ac:dyDescent="0.25">
      <c r="E961" s="32" t="s">
        <v>279</v>
      </c>
      <c r="F961" s="31" t="s">
        <v>280</v>
      </c>
      <c r="G961" s="54">
        <v>31</v>
      </c>
      <c r="H961" s="30">
        <v>2014</v>
      </c>
      <c r="I961" s="30">
        <v>9</v>
      </c>
      <c r="J961" s="18">
        <v>1</v>
      </c>
    </row>
    <row r="962" spans="5:10" ht="15.75" thickBot="1" x14ac:dyDescent="0.3">
      <c r="E962" s="33" t="s">
        <v>275</v>
      </c>
      <c r="F962" s="35" t="s">
        <v>270</v>
      </c>
      <c r="G962" s="55">
        <v>32</v>
      </c>
      <c r="H962" s="34">
        <v>2014</v>
      </c>
      <c r="I962" s="34">
        <v>9</v>
      </c>
      <c r="J962" s="36">
        <v>1</v>
      </c>
    </row>
    <row r="963" spans="5:10" x14ac:dyDescent="0.25">
      <c r="E963" s="301" t="s">
        <v>222</v>
      </c>
      <c r="F963" s="38" t="s">
        <v>76</v>
      </c>
      <c r="G963" s="53">
        <v>1</v>
      </c>
      <c r="H963" s="41">
        <v>2015</v>
      </c>
      <c r="I963" s="41">
        <v>9</v>
      </c>
      <c r="J963" s="42">
        <v>16</v>
      </c>
    </row>
    <row r="964" spans="5:10" x14ac:dyDescent="0.25">
      <c r="E964" s="302" t="s">
        <v>263</v>
      </c>
      <c r="F964" s="31" t="s">
        <v>132</v>
      </c>
      <c r="G964" s="54">
        <v>2</v>
      </c>
      <c r="H964" s="30">
        <v>2015</v>
      </c>
      <c r="I964" s="30">
        <v>9</v>
      </c>
      <c r="J964" s="18">
        <v>8</v>
      </c>
    </row>
    <row r="965" spans="5:10" x14ac:dyDescent="0.25">
      <c r="E965" s="303" t="s">
        <v>215</v>
      </c>
      <c r="F965" s="31" t="s">
        <v>276</v>
      </c>
      <c r="G965" s="54">
        <v>3</v>
      </c>
      <c r="H965" s="30">
        <v>2015</v>
      </c>
      <c r="I965" s="30">
        <v>9</v>
      </c>
      <c r="J965" s="18">
        <v>4</v>
      </c>
    </row>
    <row r="966" spans="5:10" x14ac:dyDescent="0.25">
      <c r="E966" s="303" t="s">
        <v>183</v>
      </c>
      <c r="F966" s="31" t="s">
        <v>272</v>
      </c>
      <c r="G966" s="54">
        <v>4</v>
      </c>
      <c r="H966" s="30">
        <v>2015</v>
      </c>
      <c r="I966" s="30">
        <v>9</v>
      </c>
      <c r="J966" s="18">
        <v>4</v>
      </c>
    </row>
    <row r="967" spans="5:10" x14ac:dyDescent="0.25">
      <c r="E967" s="32" t="s">
        <v>310</v>
      </c>
      <c r="F967" s="31" t="s">
        <v>286</v>
      </c>
      <c r="G967" s="54">
        <v>5</v>
      </c>
      <c r="H967" s="30">
        <v>2015</v>
      </c>
      <c r="I967" s="30">
        <v>9</v>
      </c>
      <c r="J967" s="18">
        <v>2</v>
      </c>
    </row>
    <row r="968" spans="5:10" x14ac:dyDescent="0.25">
      <c r="E968" s="32" t="s">
        <v>141</v>
      </c>
      <c r="F968" s="31" t="s">
        <v>91</v>
      </c>
      <c r="G968" s="54">
        <v>6</v>
      </c>
      <c r="H968" s="30">
        <v>2015</v>
      </c>
      <c r="I968" s="30">
        <v>9</v>
      </c>
      <c r="J968" s="18">
        <v>2</v>
      </c>
    </row>
    <row r="969" spans="5:10" x14ac:dyDescent="0.25">
      <c r="E969" s="32" t="s">
        <v>133</v>
      </c>
      <c r="F969" s="31" t="s">
        <v>270</v>
      </c>
      <c r="G969" s="54">
        <v>7</v>
      </c>
      <c r="H969" s="30">
        <v>2015</v>
      </c>
      <c r="I969" s="30">
        <v>9</v>
      </c>
      <c r="J969" s="18">
        <v>2</v>
      </c>
    </row>
    <row r="970" spans="5:10" x14ac:dyDescent="0.25">
      <c r="E970" s="32" t="s">
        <v>187</v>
      </c>
      <c r="F970" s="31" t="s">
        <v>287</v>
      </c>
      <c r="G970" s="54">
        <v>8</v>
      </c>
      <c r="H970" s="30">
        <v>2015</v>
      </c>
      <c r="I970" s="30">
        <v>9</v>
      </c>
      <c r="J970" s="18">
        <v>2</v>
      </c>
    </row>
    <row r="971" spans="5:10" x14ac:dyDescent="0.25">
      <c r="E971" s="32" t="s">
        <v>120</v>
      </c>
      <c r="F971" s="31" t="s">
        <v>270</v>
      </c>
      <c r="G971" s="54">
        <v>9</v>
      </c>
      <c r="H971" s="30">
        <v>2015</v>
      </c>
      <c r="I971" s="30">
        <v>9</v>
      </c>
      <c r="J971" s="18">
        <v>1</v>
      </c>
    </row>
    <row r="972" spans="5:10" x14ac:dyDescent="0.25">
      <c r="E972" s="32" t="s">
        <v>298</v>
      </c>
      <c r="F972" s="31" t="s">
        <v>270</v>
      </c>
      <c r="G972" s="54">
        <v>10</v>
      </c>
      <c r="H972" s="30">
        <v>2015</v>
      </c>
      <c r="I972" s="30">
        <v>9</v>
      </c>
      <c r="J972" s="18">
        <v>1</v>
      </c>
    </row>
    <row r="973" spans="5:10" x14ac:dyDescent="0.25">
      <c r="E973" s="32" t="s">
        <v>221</v>
      </c>
      <c r="F973" s="31" t="s">
        <v>276</v>
      </c>
      <c r="G973" s="54">
        <v>11</v>
      </c>
      <c r="H973" s="30">
        <v>2015</v>
      </c>
      <c r="I973" s="30">
        <v>9</v>
      </c>
      <c r="J973" s="18">
        <v>1</v>
      </c>
    </row>
    <row r="974" spans="5:10" x14ac:dyDescent="0.25">
      <c r="E974" s="32" t="s">
        <v>277</v>
      </c>
      <c r="F974" s="31" t="s">
        <v>273</v>
      </c>
      <c r="G974" s="54">
        <v>12</v>
      </c>
      <c r="H974" s="30">
        <v>2015</v>
      </c>
      <c r="I974" s="30">
        <v>9</v>
      </c>
      <c r="J974" s="18">
        <v>1</v>
      </c>
    </row>
    <row r="975" spans="5:10" x14ac:dyDescent="0.25">
      <c r="E975" s="32" t="s">
        <v>188</v>
      </c>
      <c r="F975" s="31" t="s">
        <v>276</v>
      </c>
      <c r="G975" s="54">
        <v>13</v>
      </c>
      <c r="H975" s="30">
        <v>2015</v>
      </c>
      <c r="I975" s="30">
        <v>9</v>
      </c>
      <c r="J975" s="18">
        <v>1</v>
      </c>
    </row>
    <row r="976" spans="5:10" x14ac:dyDescent="0.25">
      <c r="E976" s="32" t="s">
        <v>99</v>
      </c>
      <c r="F976" s="31" t="s">
        <v>132</v>
      </c>
      <c r="G976" s="54">
        <v>14</v>
      </c>
      <c r="H976" s="30">
        <v>2015</v>
      </c>
      <c r="I976" s="30">
        <v>9</v>
      </c>
      <c r="J976" s="18">
        <v>1</v>
      </c>
    </row>
    <row r="977" spans="5:10" x14ac:dyDescent="0.25">
      <c r="E977" s="32" t="s">
        <v>292</v>
      </c>
      <c r="F977" s="31" t="s">
        <v>293</v>
      </c>
      <c r="G977" s="54">
        <v>15</v>
      </c>
      <c r="H977" s="30">
        <v>2015</v>
      </c>
      <c r="I977" s="30">
        <v>9</v>
      </c>
      <c r="J977" s="18">
        <v>1</v>
      </c>
    </row>
    <row r="978" spans="5:10" x14ac:dyDescent="0.25">
      <c r="E978" s="32" t="s">
        <v>258</v>
      </c>
      <c r="F978" s="31" t="s">
        <v>270</v>
      </c>
      <c r="G978" s="54">
        <v>16</v>
      </c>
      <c r="H978" s="30">
        <v>2015</v>
      </c>
      <c r="I978" s="30">
        <v>9</v>
      </c>
      <c r="J978" s="18">
        <v>1</v>
      </c>
    </row>
    <row r="979" spans="5:10" x14ac:dyDescent="0.25">
      <c r="E979" s="32" t="s">
        <v>71</v>
      </c>
      <c r="F979" s="31" t="s">
        <v>91</v>
      </c>
      <c r="G979" s="54">
        <v>17</v>
      </c>
      <c r="H979" s="30">
        <v>2015</v>
      </c>
      <c r="I979" s="30">
        <v>9</v>
      </c>
      <c r="J979" s="18">
        <v>1</v>
      </c>
    </row>
    <row r="980" spans="5:10" x14ac:dyDescent="0.25">
      <c r="E980" s="32" t="s">
        <v>311</v>
      </c>
      <c r="F980" s="31" t="s">
        <v>132</v>
      </c>
      <c r="G980" s="54">
        <v>18</v>
      </c>
      <c r="H980" s="30">
        <v>2015</v>
      </c>
      <c r="I980" s="30">
        <v>9</v>
      </c>
      <c r="J980" s="18">
        <v>1</v>
      </c>
    </row>
    <row r="981" spans="5:10" x14ac:dyDescent="0.25">
      <c r="E981" s="32" t="s">
        <v>204</v>
      </c>
      <c r="F981" s="31" t="s">
        <v>76</v>
      </c>
      <c r="G981" s="54">
        <v>19</v>
      </c>
      <c r="H981" s="30">
        <v>2015</v>
      </c>
      <c r="I981" s="30">
        <v>9</v>
      </c>
      <c r="J981" s="18">
        <v>1</v>
      </c>
    </row>
    <row r="982" spans="5:10" x14ac:dyDescent="0.25">
      <c r="E982" s="32" t="s">
        <v>301</v>
      </c>
      <c r="F982" s="31" t="s">
        <v>297</v>
      </c>
      <c r="G982" s="54">
        <v>20</v>
      </c>
      <c r="H982" s="30">
        <v>2015</v>
      </c>
      <c r="I982" s="30">
        <v>9</v>
      </c>
      <c r="J982" s="18">
        <v>1</v>
      </c>
    </row>
    <row r="983" spans="5:10" x14ac:dyDescent="0.25">
      <c r="E983" s="32" t="s">
        <v>244</v>
      </c>
      <c r="F983" s="31" t="s">
        <v>273</v>
      </c>
      <c r="G983" s="54">
        <v>21</v>
      </c>
      <c r="H983" s="30">
        <v>2015</v>
      </c>
      <c r="I983" s="30">
        <v>9</v>
      </c>
      <c r="J983" s="18">
        <v>1</v>
      </c>
    </row>
    <row r="984" spans="5:10" x14ac:dyDescent="0.25">
      <c r="E984" s="32" t="s">
        <v>312</v>
      </c>
      <c r="F984" s="31" t="s">
        <v>299</v>
      </c>
      <c r="G984" s="54">
        <v>22</v>
      </c>
      <c r="H984" s="30">
        <v>2015</v>
      </c>
      <c r="I984" s="30">
        <v>9</v>
      </c>
      <c r="J984" s="18">
        <v>1</v>
      </c>
    </row>
    <row r="985" spans="5:10" x14ac:dyDescent="0.25">
      <c r="E985" s="32" t="s">
        <v>278</v>
      </c>
      <c r="F985" s="31" t="s">
        <v>132</v>
      </c>
      <c r="G985" s="54">
        <v>23</v>
      </c>
      <c r="H985" s="30">
        <v>2015</v>
      </c>
      <c r="I985" s="30">
        <v>9</v>
      </c>
      <c r="J985" s="18">
        <v>1</v>
      </c>
    </row>
    <row r="986" spans="5:10" x14ac:dyDescent="0.25">
      <c r="E986" s="32" t="s">
        <v>282</v>
      </c>
      <c r="F986" s="31" t="s">
        <v>76</v>
      </c>
      <c r="G986" s="54">
        <v>24</v>
      </c>
      <c r="H986" s="30">
        <v>2015</v>
      </c>
      <c r="I986" s="30">
        <v>9</v>
      </c>
      <c r="J986" s="18">
        <v>1</v>
      </c>
    </row>
    <row r="987" spans="5:10" x14ac:dyDescent="0.25">
      <c r="E987" s="32" t="s">
        <v>305</v>
      </c>
      <c r="F987" s="31" t="s">
        <v>132</v>
      </c>
      <c r="G987" s="54">
        <v>25</v>
      </c>
      <c r="H987" s="30">
        <v>2015</v>
      </c>
      <c r="I987" s="30">
        <v>9</v>
      </c>
      <c r="J987" s="18">
        <v>1</v>
      </c>
    </row>
    <row r="988" spans="5:10" x14ac:dyDescent="0.25">
      <c r="E988" s="32" t="s">
        <v>186</v>
      </c>
      <c r="F988" s="31" t="s">
        <v>299</v>
      </c>
      <c r="G988" s="54">
        <v>26</v>
      </c>
      <c r="H988" s="30">
        <v>2015</v>
      </c>
      <c r="I988" s="30">
        <v>9</v>
      </c>
      <c r="J988" s="18">
        <v>1</v>
      </c>
    </row>
    <row r="989" spans="5:10" x14ac:dyDescent="0.25">
      <c r="E989" s="32" t="s">
        <v>80</v>
      </c>
      <c r="F989" s="31" t="s">
        <v>91</v>
      </c>
      <c r="G989" s="54">
        <v>27</v>
      </c>
      <c r="H989" s="30">
        <v>2015</v>
      </c>
      <c r="I989" s="30">
        <v>9</v>
      </c>
      <c r="J989" s="18">
        <v>1</v>
      </c>
    </row>
    <row r="990" spans="5:10" ht="15" customHeight="1" x14ac:dyDescent="0.25">
      <c r="E990" s="32" t="s">
        <v>291</v>
      </c>
      <c r="F990" s="31" t="s">
        <v>273</v>
      </c>
      <c r="G990" s="54">
        <v>28</v>
      </c>
      <c r="H990" s="30">
        <v>2015</v>
      </c>
      <c r="I990" s="30">
        <v>9</v>
      </c>
      <c r="J990" s="18">
        <v>1</v>
      </c>
    </row>
    <row r="991" spans="5:10" ht="15" customHeight="1" x14ac:dyDescent="0.25">
      <c r="E991" s="32" t="s">
        <v>279</v>
      </c>
      <c r="F991" s="31" t="s">
        <v>280</v>
      </c>
      <c r="G991" s="54">
        <v>29</v>
      </c>
      <c r="H991" s="30">
        <v>2015</v>
      </c>
      <c r="I991" s="30">
        <v>9</v>
      </c>
      <c r="J991" s="18">
        <v>1</v>
      </c>
    </row>
    <row r="992" spans="5:10" ht="15" customHeight="1" x14ac:dyDescent="0.25">
      <c r="E992" s="32" t="s">
        <v>300</v>
      </c>
      <c r="F992" s="31" t="s">
        <v>76</v>
      </c>
      <c r="G992" s="54">
        <v>30</v>
      </c>
      <c r="H992" s="30">
        <v>2015</v>
      </c>
      <c r="I992" s="30">
        <v>9</v>
      </c>
      <c r="J992" s="18">
        <v>1</v>
      </c>
    </row>
    <row r="993" spans="5:10" ht="15" customHeight="1" x14ac:dyDescent="0.25">
      <c r="E993" s="32" t="s">
        <v>170</v>
      </c>
      <c r="F993" s="31" t="s">
        <v>76</v>
      </c>
      <c r="G993" s="54">
        <v>31</v>
      </c>
      <c r="H993" s="30">
        <v>2015</v>
      </c>
      <c r="I993" s="30">
        <v>9</v>
      </c>
      <c r="J993" s="18">
        <v>1</v>
      </c>
    </row>
    <row r="994" spans="5:10" ht="15" customHeight="1" thickBot="1" x14ac:dyDescent="0.3">
      <c r="E994" s="33" t="s">
        <v>285</v>
      </c>
      <c r="F994" s="35" t="s">
        <v>270</v>
      </c>
      <c r="G994" s="55">
        <v>32</v>
      </c>
      <c r="H994" s="34">
        <v>2015</v>
      </c>
      <c r="I994" s="34">
        <v>9</v>
      </c>
      <c r="J994" s="36">
        <v>1</v>
      </c>
    </row>
    <row r="995" spans="5:10" ht="15" customHeight="1" x14ac:dyDescent="0.25">
      <c r="E995" s="301" t="s">
        <v>222</v>
      </c>
      <c r="F995" s="38" t="s">
        <v>76</v>
      </c>
      <c r="G995" s="53">
        <v>1</v>
      </c>
      <c r="H995" s="41">
        <v>2016</v>
      </c>
      <c r="I995" s="41">
        <v>9</v>
      </c>
      <c r="J995" s="42">
        <v>16</v>
      </c>
    </row>
    <row r="996" spans="5:10" ht="15" customHeight="1" x14ac:dyDescent="0.25">
      <c r="E996" s="302" t="s">
        <v>120</v>
      </c>
      <c r="F996" s="31" t="s">
        <v>270</v>
      </c>
      <c r="G996" s="54">
        <v>2</v>
      </c>
      <c r="H996" s="30">
        <v>2016</v>
      </c>
      <c r="I996" s="30">
        <v>9</v>
      </c>
      <c r="J996" s="18">
        <v>8</v>
      </c>
    </row>
    <row r="997" spans="5:10" ht="15" customHeight="1" x14ac:dyDescent="0.25">
      <c r="E997" s="303" t="s">
        <v>133</v>
      </c>
      <c r="F997" s="31" t="s">
        <v>270</v>
      </c>
      <c r="G997" s="54">
        <v>3</v>
      </c>
      <c r="H997" s="30">
        <v>2016</v>
      </c>
      <c r="I997" s="30">
        <v>9</v>
      </c>
      <c r="J997" s="18">
        <v>4</v>
      </c>
    </row>
    <row r="998" spans="5:10" ht="15" customHeight="1" x14ac:dyDescent="0.25">
      <c r="E998" s="303" t="s">
        <v>177</v>
      </c>
      <c r="F998" s="31" t="s">
        <v>271</v>
      </c>
      <c r="G998" s="54">
        <v>4</v>
      </c>
      <c r="H998" s="30">
        <v>2016</v>
      </c>
      <c r="I998" s="30">
        <v>9</v>
      </c>
      <c r="J998" s="18">
        <v>4</v>
      </c>
    </row>
    <row r="999" spans="5:10" ht="15" customHeight="1" x14ac:dyDescent="0.25">
      <c r="E999" s="32" t="s">
        <v>183</v>
      </c>
      <c r="F999" s="31" t="s">
        <v>272</v>
      </c>
      <c r="G999" s="54">
        <v>5</v>
      </c>
      <c r="H999" s="30">
        <v>2016</v>
      </c>
      <c r="I999" s="30">
        <v>9</v>
      </c>
      <c r="J999" s="18">
        <v>2</v>
      </c>
    </row>
    <row r="1000" spans="5:10" ht="15" customHeight="1" x14ac:dyDescent="0.25">
      <c r="E1000" s="32" t="s">
        <v>71</v>
      </c>
      <c r="F1000" s="31" t="s">
        <v>91</v>
      </c>
      <c r="G1000" s="54">
        <v>6</v>
      </c>
      <c r="H1000" s="30">
        <v>2016</v>
      </c>
      <c r="I1000" s="30">
        <v>9</v>
      </c>
      <c r="J1000" s="18">
        <v>2</v>
      </c>
    </row>
    <row r="1001" spans="5:10" ht="15" customHeight="1" x14ac:dyDescent="0.25">
      <c r="E1001" s="32" t="s">
        <v>263</v>
      </c>
      <c r="F1001" s="31" t="s">
        <v>132</v>
      </c>
      <c r="G1001" s="54">
        <v>7</v>
      </c>
      <c r="H1001" s="30">
        <v>2016</v>
      </c>
      <c r="I1001" s="30">
        <v>9</v>
      </c>
      <c r="J1001" s="18">
        <v>2</v>
      </c>
    </row>
    <row r="1002" spans="5:10" ht="15" customHeight="1" x14ac:dyDescent="0.25">
      <c r="E1002" s="32" t="s">
        <v>142</v>
      </c>
      <c r="F1002" s="31" t="s">
        <v>76</v>
      </c>
      <c r="G1002" s="54">
        <v>8</v>
      </c>
      <c r="H1002" s="30">
        <v>2016</v>
      </c>
      <c r="I1002" s="30">
        <v>9</v>
      </c>
      <c r="J1002" s="18">
        <v>2</v>
      </c>
    </row>
    <row r="1003" spans="5:10" ht="15" customHeight="1" x14ac:dyDescent="0.25">
      <c r="E1003" s="32" t="s">
        <v>187</v>
      </c>
      <c r="F1003" s="31" t="s">
        <v>287</v>
      </c>
      <c r="G1003" s="54">
        <v>9</v>
      </c>
      <c r="H1003" s="30">
        <v>2016</v>
      </c>
      <c r="I1003" s="30">
        <v>9</v>
      </c>
      <c r="J1003" s="18">
        <v>1</v>
      </c>
    </row>
    <row r="1004" spans="5:10" ht="15" customHeight="1" x14ac:dyDescent="0.25">
      <c r="E1004" s="32" t="s">
        <v>310</v>
      </c>
      <c r="F1004" s="31" t="s">
        <v>286</v>
      </c>
      <c r="G1004" s="54">
        <v>10</v>
      </c>
      <c r="H1004" s="30">
        <v>2016</v>
      </c>
      <c r="I1004" s="30">
        <v>9</v>
      </c>
      <c r="J1004" s="18">
        <v>1</v>
      </c>
    </row>
    <row r="1005" spans="5:10" ht="15" customHeight="1" x14ac:dyDescent="0.25">
      <c r="E1005" s="32" t="s">
        <v>204</v>
      </c>
      <c r="F1005" s="31" t="s">
        <v>76</v>
      </c>
      <c r="G1005" s="54">
        <v>11</v>
      </c>
      <c r="H1005" s="30">
        <v>2016</v>
      </c>
      <c r="I1005" s="30">
        <v>9</v>
      </c>
      <c r="J1005" s="18">
        <v>1</v>
      </c>
    </row>
    <row r="1006" spans="5:10" ht="15" customHeight="1" x14ac:dyDescent="0.25">
      <c r="E1006" s="32" t="s">
        <v>291</v>
      </c>
      <c r="F1006" s="31" t="s">
        <v>273</v>
      </c>
      <c r="G1006" s="54">
        <v>12</v>
      </c>
      <c r="H1006" s="30">
        <v>2016</v>
      </c>
      <c r="I1006" s="30">
        <v>9</v>
      </c>
      <c r="J1006" s="18">
        <v>1</v>
      </c>
    </row>
    <row r="1007" spans="5:10" ht="15" customHeight="1" x14ac:dyDescent="0.25">
      <c r="E1007" s="32" t="s">
        <v>292</v>
      </c>
      <c r="F1007" s="31" t="s">
        <v>293</v>
      </c>
      <c r="G1007" s="54">
        <v>13</v>
      </c>
      <c r="H1007" s="30">
        <v>2016</v>
      </c>
      <c r="I1007" s="30">
        <v>9</v>
      </c>
      <c r="J1007" s="18">
        <v>1</v>
      </c>
    </row>
    <row r="1008" spans="5:10" ht="15" customHeight="1" x14ac:dyDescent="0.25">
      <c r="E1008" s="32" t="s">
        <v>319</v>
      </c>
      <c r="F1008" s="31" t="s">
        <v>272</v>
      </c>
      <c r="G1008" s="54">
        <v>14</v>
      </c>
      <c r="H1008" s="30">
        <v>2016</v>
      </c>
      <c r="I1008" s="30">
        <v>9</v>
      </c>
      <c r="J1008" s="18">
        <v>1</v>
      </c>
    </row>
    <row r="1009" spans="5:10" ht="15" customHeight="1" x14ac:dyDescent="0.25">
      <c r="E1009" s="32" t="s">
        <v>298</v>
      </c>
      <c r="F1009" s="31" t="s">
        <v>270</v>
      </c>
      <c r="G1009" s="54">
        <v>15</v>
      </c>
      <c r="H1009" s="30">
        <v>2016</v>
      </c>
      <c r="I1009" s="30">
        <v>9</v>
      </c>
      <c r="J1009" s="18">
        <v>1</v>
      </c>
    </row>
    <row r="1010" spans="5:10" ht="15" customHeight="1" x14ac:dyDescent="0.25">
      <c r="E1010" s="32" t="s">
        <v>277</v>
      </c>
      <c r="F1010" s="31" t="s">
        <v>273</v>
      </c>
      <c r="G1010" s="54">
        <v>16</v>
      </c>
      <c r="H1010" s="30">
        <v>2016</v>
      </c>
      <c r="I1010" s="30">
        <v>9</v>
      </c>
      <c r="J1010" s="18">
        <v>1</v>
      </c>
    </row>
    <row r="1011" spans="5:10" ht="15" customHeight="1" x14ac:dyDescent="0.25">
      <c r="E1011" s="32" t="s">
        <v>221</v>
      </c>
      <c r="F1011" s="31" t="s">
        <v>276</v>
      </c>
      <c r="G1011" s="54">
        <v>17</v>
      </c>
      <c r="H1011" s="30">
        <v>2016</v>
      </c>
      <c r="I1011" s="30">
        <v>9</v>
      </c>
      <c r="J1011" s="18">
        <v>1</v>
      </c>
    </row>
    <row r="1012" spans="5:10" ht="15" customHeight="1" x14ac:dyDescent="0.25">
      <c r="E1012" s="32" t="s">
        <v>186</v>
      </c>
      <c r="F1012" s="31" t="s">
        <v>299</v>
      </c>
      <c r="G1012" s="54">
        <v>18</v>
      </c>
      <c r="H1012" s="30">
        <v>2016</v>
      </c>
      <c r="I1012" s="30">
        <v>9</v>
      </c>
      <c r="J1012" s="18">
        <v>1</v>
      </c>
    </row>
    <row r="1013" spans="5:10" ht="15" customHeight="1" x14ac:dyDescent="0.25">
      <c r="E1013" s="32" t="s">
        <v>200</v>
      </c>
      <c r="F1013" s="31" t="s">
        <v>287</v>
      </c>
      <c r="G1013" s="54">
        <v>19</v>
      </c>
      <c r="H1013" s="30">
        <v>2016</v>
      </c>
      <c r="I1013" s="30">
        <v>9</v>
      </c>
      <c r="J1013" s="18">
        <v>1</v>
      </c>
    </row>
    <row r="1014" spans="5:10" ht="15" customHeight="1" x14ac:dyDescent="0.25">
      <c r="E1014" s="32" t="s">
        <v>324</v>
      </c>
      <c r="F1014" s="31" t="s">
        <v>270</v>
      </c>
      <c r="G1014" s="54">
        <v>20</v>
      </c>
      <c r="H1014" s="30">
        <v>2016</v>
      </c>
      <c r="I1014" s="30">
        <v>9</v>
      </c>
      <c r="J1014" s="18">
        <v>1</v>
      </c>
    </row>
    <row r="1015" spans="5:10" ht="15" customHeight="1" x14ac:dyDescent="0.25">
      <c r="E1015" s="32" t="s">
        <v>99</v>
      </c>
      <c r="F1015" s="31" t="s">
        <v>132</v>
      </c>
      <c r="G1015" s="54">
        <v>21</v>
      </c>
      <c r="H1015" s="30">
        <v>2016</v>
      </c>
      <c r="I1015" s="30">
        <v>9</v>
      </c>
      <c r="J1015" s="18">
        <v>1</v>
      </c>
    </row>
    <row r="1016" spans="5:10" ht="15" customHeight="1" x14ac:dyDescent="0.25">
      <c r="E1016" s="32" t="s">
        <v>195</v>
      </c>
      <c r="F1016" s="31" t="s">
        <v>132</v>
      </c>
      <c r="G1016" s="54">
        <v>22</v>
      </c>
      <c r="H1016" s="30">
        <v>2016</v>
      </c>
      <c r="I1016" s="30">
        <v>9</v>
      </c>
      <c r="J1016" s="18">
        <v>1</v>
      </c>
    </row>
    <row r="1017" spans="5:10" ht="15" customHeight="1" x14ac:dyDescent="0.25">
      <c r="E1017" s="32" t="s">
        <v>328</v>
      </c>
      <c r="F1017" s="31" t="s">
        <v>273</v>
      </c>
      <c r="G1017" s="54">
        <v>23</v>
      </c>
      <c r="H1017" s="30">
        <v>2016</v>
      </c>
      <c r="I1017" s="30">
        <v>9</v>
      </c>
      <c r="J1017" s="18">
        <v>1</v>
      </c>
    </row>
    <row r="1018" spans="5:10" ht="15" customHeight="1" x14ac:dyDescent="0.25">
      <c r="E1018" s="32" t="s">
        <v>147</v>
      </c>
      <c r="F1018" s="31" t="s">
        <v>271</v>
      </c>
      <c r="G1018" s="54">
        <v>24</v>
      </c>
      <c r="H1018" s="30">
        <v>2016</v>
      </c>
      <c r="I1018" s="30">
        <v>9</v>
      </c>
      <c r="J1018" s="18">
        <v>1</v>
      </c>
    </row>
    <row r="1019" spans="5:10" ht="15" customHeight="1" x14ac:dyDescent="0.25">
      <c r="E1019" s="32" t="s">
        <v>329</v>
      </c>
      <c r="F1019" s="31" t="s">
        <v>326</v>
      </c>
      <c r="G1019" s="54">
        <v>25</v>
      </c>
      <c r="H1019" s="30">
        <v>2016</v>
      </c>
      <c r="I1019" s="30">
        <v>9</v>
      </c>
      <c r="J1019" s="18">
        <v>1</v>
      </c>
    </row>
    <row r="1020" spans="5:10" ht="15" customHeight="1" x14ac:dyDescent="0.25">
      <c r="E1020" s="32" t="s">
        <v>275</v>
      </c>
      <c r="F1020" s="31" t="s">
        <v>270</v>
      </c>
      <c r="G1020" s="54">
        <v>26</v>
      </c>
      <c r="H1020" s="30">
        <v>2016</v>
      </c>
      <c r="I1020" s="30">
        <v>9</v>
      </c>
      <c r="J1020" s="18">
        <v>1</v>
      </c>
    </row>
    <row r="1021" spans="5:10" ht="15" customHeight="1" x14ac:dyDescent="0.25">
      <c r="E1021" s="32" t="s">
        <v>219</v>
      </c>
      <c r="F1021" s="31" t="s">
        <v>132</v>
      </c>
      <c r="G1021" s="54">
        <v>27</v>
      </c>
      <c r="H1021" s="30">
        <v>2016</v>
      </c>
      <c r="I1021" s="30">
        <v>9</v>
      </c>
      <c r="J1021" s="18">
        <v>1</v>
      </c>
    </row>
    <row r="1022" spans="5:10" ht="15" customHeight="1" x14ac:dyDescent="0.25">
      <c r="E1022" s="32" t="s">
        <v>330</v>
      </c>
      <c r="F1022" s="31" t="s">
        <v>276</v>
      </c>
      <c r="G1022" s="54">
        <v>28</v>
      </c>
      <c r="H1022" s="30">
        <v>2016</v>
      </c>
      <c r="I1022" s="30">
        <v>9</v>
      </c>
      <c r="J1022" s="18">
        <v>1</v>
      </c>
    </row>
    <row r="1023" spans="5:10" ht="15" customHeight="1" x14ac:dyDescent="0.25">
      <c r="E1023" s="32" t="s">
        <v>139</v>
      </c>
      <c r="F1023" s="31" t="s">
        <v>91</v>
      </c>
      <c r="G1023" s="54">
        <v>29</v>
      </c>
      <c r="H1023" s="30">
        <v>2016</v>
      </c>
      <c r="I1023" s="30">
        <v>9</v>
      </c>
      <c r="J1023" s="18">
        <v>1</v>
      </c>
    </row>
    <row r="1024" spans="5:10" ht="15" customHeight="1" x14ac:dyDescent="0.25">
      <c r="E1024" s="32" t="s">
        <v>331</v>
      </c>
      <c r="F1024" s="31" t="s">
        <v>332</v>
      </c>
      <c r="G1024" s="54">
        <v>30</v>
      </c>
      <c r="H1024" s="30">
        <v>2016</v>
      </c>
      <c r="I1024" s="30">
        <v>9</v>
      </c>
      <c r="J1024" s="18">
        <v>1</v>
      </c>
    </row>
    <row r="1025" spans="5:10" ht="15" customHeight="1" x14ac:dyDescent="0.25">
      <c r="E1025" s="32" t="s">
        <v>215</v>
      </c>
      <c r="F1025" s="31" t="s">
        <v>276</v>
      </c>
      <c r="G1025" s="54">
        <v>31</v>
      </c>
      <c r="H1025" s="30">
        <v>2016</v>
      </c>
      <c r="I1025" s="30">
        <v>9</v>
      </c>
      <c r="J1025" s="18">
        <v>1</v>
      </c>
    </row>
    <row r="1026" spans="5:10" ht="15" customHeight="1" thickBot="1" x14ac:dyDescent="0.3">
      <c r="E1026" s="33" t="s">
        <v>333</v>
      </c>
      <c r="F1026" s="35" t="s">
        <v>276</v>
      </c>
      <c r="G1026" s="55">
        <v>32</v>
      </c>
      <c r="H1026" s="34">
        <v>2016</v>
      </c>
      <c r="I1026" s="34">
        <v>9</v>
      </c>
      <c r="J1026" s="36">
        <v>1</v>
      </c>
    </row>
    <row r="1027" spans="5:10" ht="15" customHeight="1" x14ac:dyDescent="0.25">
      <c r="E1027" s="301" t="s">
        <v>183</v>
      </c>
      <c r="F1027" s="63" t="s">
        <v>343</v>
      </c>
      <c r="G1027" s="53">
        <v>1</v>
      </c>
      <c r="H1027" s="41">
        <v>2017</v>
      </c>
      <c r="I1027" s="41">
        <v>9</v>
      </c>
      <c r="J1027" s="42">
        <v>16</v>
      </c>
    </row>
    <row r="1028" spans="5:10" ht="15" customHeight="1" x14ac:dyDescent="0.25">
      <c r="E1028" s="302" t="s">
        <v>222</v>
      </c>
      <c r="F1028" s="64" t="s">
        <v>276</v>
      </c>
      <c r="G1028" s="54">
        <v>2</v>
      </c>
      <c r="H1028" s="30">
        <v>2017</v>
      </c>
      <c r="I1028" s="30">
        <v>9</v>
      </c>
      <c r="J1028" s="18">
        <v>8</v>
      </c>
    </row>
    <row r="1029" spans="5:10" ht="15" customHeight="1" x14ac:dyDescent="0.25">
      <c r="E1029" s="303" t="s">
        <v>310</v>
      </c>
      <c r="F1029" s="64" t="s">
        <v>286</v>
      </c>
      <c r="G1029" s="54">
        <v>3</v>
      </c>
      <c r="H1029" s="30">
        <v>2017</v>
      </c>
      <c r="I1029" s="30">
        <v>9</v>
      </c>
      <c r="J1029" s="18">
        <v>4</v>
      </c>
    </row>
    <row r="1030" spans="5:10" ht="15" customHeight="1" x14ac:dyDescent="0.25">
      <c r="E1030" s="303" t="s">
        <v>187</v>
      </c>
      <c r="F1030" s="64" t="s">
        <v>287</v>
      </c>
      <c r="G1030" s="54">
        <v>4</v>
      </c>
      <c r="H1030" s="30">
        <v>2017</v>
      </c>
      <c r="I1030" s="30">
        <v>9</v>
      </c>
      <c r="J1030" s="18">
        <v>4</v>
      </c>
    </row>
    <row r="1031" spans="5:10" ht="15" customHeight="1" x14ac:dyDescent="0.25">
      <c r="E1031" s="32" t="s">
        <v>120</v>
      </c>
      <c r="F1031" s="64" t="s">
        <v>270</v>
      </c>
      <c r="G1031" s="54">
        <v>5</v>
      </c>
      <c r="H1031" s="30">
        <v>2017</v>
      </c>
      <c r="I1031" s="30">
        <v>9</v>
      </c>
      <c r="J1031" s="18">
        <v>2</v>
      </c>
    </row>
    <row r="1032" spans="5:10" ht="15" customHeight="1" x14ac:dyDescent="0.25">
      <c r="E1032" s="32" t="s">
        <v>133</v>
      </c>
      <c r="F1032" s="64" t="s">
        <v>270</v>
      </c>
      <c r="G1032" s="54">
        <v>6</v>
      </c>
      <c r="H1032" s="30">
        <v>2017</v>
      </c>
      <c r="I1032" s="30">
        <v>9</v>
      </c>
      <c r="J1032" s="18">
        <v>2</v>
      </c>
    </row>
    <row r="1033" spans="5:10" ht="15" customHeight="1" x14ac:dyDescent="0.25">
      <c r="E1033" s="32" t="s">
        <v>204</v>
      </c>
      <c r="F1033" s="64" t="s">
        <v>342</v>
      </c>
      <c r="G1033" s="54">
        <v>7</v>
      </c>
      <c r="H1033" s="30">
        <v>2017</v>
      </c>
      <c r="I1033" s="30">
        <v>9</v>
      </c>
      <c r="J1033" s="18">
        <v>2</v>
      </c>
    </row>
    <row r="1034" spans="5:10" ht="15" customHeight="1" x14ac:dyDescent="0.25">
      <c r="E1034" s="32" t="s">
        <v>193</v>
      </c>
      <c r="F1034" s="64" t="s">
        <v>132</v>
      </c>
      <c r="G1034" s="54">
        <v>8</v>
      </c>
      <c r="H1034" s="30">
        <v>2017</v>
      </c>
      <c r="I1034" s="30">
        <v>9</v>
      </c>
      <c r="J1034" s="18">
        <v>2</v>
      </c>
    </row>
    <row r="1035" spans="5:10" ht="15" customHeight="1" x14ac:dyDescent="0.25">
      <c r="E1035" s="32" t="s">
        <v>301</v>
      </c>
      <c r="F1035" s="64" t="s">
        <v>297</v>
      </c>
      <c r="G1035" s="54">
        <v>9</v>
      </c>
      <c r="H1035" s="30">
        <v>2017</v>
      </c>
      <c r="I1035" s="30">
        <v>9</v>
      </c>
      <c r="J1035" s="18">
        <v>1</v>
      </c>
    </row>
    <row r="1036" spans="5:10" ht="15" customHeight="1" x14ac:dyDescent="0.25">
      <c r="E1036" s="32" t="s">
        <v>186</v>
      </c>
      <c r="F1036" s="64" t="s">
        <v>299</v>
      </c>
      <c r="G1036" s="54">
        <v>10</v>
      </c>
      <c r="H1036" s="30">
        <v>2017</v>
      </c>
      <c r="I1036" s="30">
        <v>9</v>
      </c>
      <c r="J1036" s="18">
        <v>1</v>
      </c>
    </row>
    <row r="1037" spans="5:10" ht="15" customHeight="1" x14ac:dyDescent="0.25">
      <c r="E1037" s="32" t="s">
        <v>298</v>
      </c>
      <c r="F1037" s="64" t="s">
        <v>270</v>
      </c>
      <c r="G1037" s="54">
        <v>11</v>
      </c>
      <c r="H1037" s="30">
        <v>2017</v>
      </c>
      <c r="I1037" s="30">
        <v>9</v>
      </c>
      <c r="J1037" s="18">
        <v>1</v>
      </c>
    </row>
    <row r="1038" spans="5:10" ht="15" customHeight="1" x14ac:dyDescent="0.25">
      <c r="E1038" s="32" t="s">
        <v>346</v>
      </c>
      <c r="F1038" s="64" t="s">
        <v>342</v>
      </c>
      <c r="G1038" s="54">
        <v>12</v>
      </c>
      <c r="H1038" s="30">
        <v>2017</v>
      </c>
      <c r="I1038" s="30">
        <v>9</v>
      </c>
      <c r="J1038" s="18">
        <v>1</v>
      </c>
    </row>
    <row r="1039" spans="5:10" ht="15" customHeight="1" x14ac:dyDescent="0.25">
      <c r="E1039" s="32" t="s">
        <v>292</v>
      </c>
      <c r="F1039" s="64" t="s">
        <v>293</v>
      </c>
      <c r="G1039" s="54">
        <v>13</v>
      </c>
      <c r="H1039" s="30">
        <v>2017</v>
      </c>
      <c r="I1039" s="30">
        <v>9</v>
      </c>
      <c r="J1039" s="18">
        <v>1</v>
      </c>
    </row>
    <row r="1040" spans="5:10" ht="15" customHeight="1" x14ac:dyDescent="0.25">
      <c r="E1040" s="32" t="s">
        <v>281</v>
      </c>
      <c r="F1040" s="64" t="s">
        <v>270</v>
      </c>
      <c r="G1040" s="54">
        <v>14</v>
      </c>
      <c r="H1040" s="30">
        <v>2017</v>
      </c>
      <c r="I1040" s="30">
        <v>9</v>
      </c>
      <c r="J1040" s="18">
        <v>1</v>
      </c>
    </row>
    <row r="1041" spans="5:10" ht="15" customHeight="1" x14ac:dyDescent="0.25">
      <c r="E1041" s="32" t="s">
        <v>221</v>
      </c>
      <c r="F1041" s="64" t="s">
        <v>276</v>
      </c>
      <c r="G1041" s="54">
        <v>15</v>
      </c>
      <c r="H1041" s="30">
        <v>2017</v>
      </c>
      <c r="I1041" s="30">
        <v>9</v>
      </c>
      <c r="J1041" s="18">
        <v>1</v>
      </c>
    </row>
    <row r="1042" spans="5:10" ht="15" customHeight="1" x14ac:dyDescent="0.25">
      <c r="E1042" s="32" t="s">
        <v>291</v>
      </c>
      <c r="F1042" s="64" t="s">
        <v>273</v>
      </c>
      <c r="G1042" s="54">
        <v>16</v>
      </c>
      <c r="H1042" s="30">
        <v>2017</v>
      </c>
      <c r="I1042" s="30">
        <v>9</v>
      </c>
      <c r="J1042" s="18">
        <v>1</v>
      </c>
    </row>
    <row r="1043" spans="5:10" ht="15" customHeight="1" x14ac:dyDescent="0.25">
      <c r="E1043" s="32" t="s">
        <v>195</v>
      </c>
      <c r="F1043" s="64" t="s">
        <v>132</v>
      </c>
      <c r="G1043" s="54">
        <v>17</v>
      </c>
      <c r="H1043" s="30">
        <v>2017</v>
      </c>
      <c r="I1043" s="30">
        <v>9</v>
      </c>
      <c r="J1043" s="18">
        <v>1</v>
      </c>
    </row>
    <row r="1044" spans="5:10" ht="15" customHeight="1" x14ac:dyDescent="0.25">
      <c r="E1044" s="32" t="s">
        <v>142</v>
      </c>
      <c r="F1044" s="64" t="s">
        <v>342</v>
      </c>
      <c r="G1044" s="54">
        <v>18</v>
      </c>
      <c r="H1044" s="30">
        <v>2017</v>
      </c>
      <c r="I1044" s="30">
        <v>9</v>
      </c>
      <c r="J1044" s="18">
        <v>1</v>
      </c>
    </row>
    <row r="1045" spans="5:10" ht="15" customHeight="1" x14ac:dyDescent="0.25">
      <c r="E1045" s="32" t="s">
        <v>323</v>
      </c>
      <c r="F1045" s="64" t="s">
        <v>132</v>
      </c>
      <c r="G1045" s="54">
        <v>19</v>
      </c>
      <c r="H1045" s="30">
        <v>2017</v>
      </c>
      <c r="I1045" s="30">
        <v>9</v>
      </c>
      <c r="J1045" s="18">
        <v>1</v>
      </c>
    </row>
    <row r="1046" spans="5:10" ht="15" customHeight="1" x14ac:dyDescent="0.25">
      <c r="E1046" s="32" t="s">
        <v>345</v>
      </c>
      <c r="F1046" s="64" t="s">
        <v>326</v>
      </c>
      <c r="G1046" s="54">
        <v>20</v>
      </c>
      <c r="H1046" s="30">
        <v>2017</v>
      </c>
      <c r="I1046" s="30">
        <v>9</v>
      </c>
      <c r="J1046" s="18">
        <v>1</v>
      </c>
    </row>
    <row r="1047" spans="5:10" ht="15" customHeight="1" x14ac:dyDescent="0.25">
      <c r="E1047" s="32" t="s">
        <v>302</v>
      </c>
      <c r="F1047" s="64" t="s">
        <v>273</v>
      </c>
      <c r="G1047" s="54">
        <v>21</v>
      </c>
      <c r="H1047" s="30">
        <v>2017</v>
      </c>
      <c r="I1047" s="30">
        <v>9</v>
      </c>
      <c r="J1047" s="18">
        <v>1</v>
      </c>
    </row>
    <row r="1048" spans="5:10" ht="15" customHeight="1" x14ac:dyDescent="0.25">
      <c r="E1048" s="32" t="s">
        <v>324</v>
      </c>
      <c r="F1048" s="64" t="s">
        <v>270</v>
      </c>
      <c r="G1048" s="54">
        <v>22</v>
      </c>
      <c r="H1048" s="30">
        <v>2017</v>
      </c>
      <c r="I1048" s="30">
        <v>9</v>
      </c>
      <c r="J1048" s="18">
        <v>1</v>
      </c>
    </row>
    <row r="1049" spans="5:10" ht="15" customHeight="1" x14ac:dyDescent="0.25">
      <c r="E1049" s="32" t="s">
        <v>338</v>
      </c>
      <c r="F1049" s="64" t="s">
        <v>347</v>
      </c>
      <c r="G1049" s="54">
        <v>23</v>
      </c>
      <c r="H1049" s="30">
        <v>2017</v>
      </c>
      <c r="I1049" s="30">
        <v>9</v>
      </c>
      <c r="J1049" s="18">
        <v>1</v>
      </c>
    </row>
    <row r="1050" spans="5:10" ht="15" customHeight="1" x14ac:dyDescent="0.25">
      <c r="E1050" s="32" t="s">
        <v>188</v>
      </c>
      <c r="F1050" s="64" t="s">
        <v>276</v>
      </c>
      <c r="G1050" s="54">
        <v>24</v>
      </c>
      <c r="H1050" s="30">
        <v>2017</v>
      </c>
      <c r="I1050" s="30">
        <v>9</v>
      </c>
      <c r="J1050" s="18">
        <v>1</v>
      </c>
    </row>
    <row r="1051" spans="5:10" ht="15" customHeight="1" x14ac:dyDescent="0.25">
      <c r="E1051" s="32" t="s">
        <v>219</v>
      </c>
      <c r="F1051" s="64" t="s">
        <v>132</v>
      </c>
      <c r="G1051" s="54">
        <v>25</v>
      </c>
      <c r="H1051" s="30">
        <v>2017</v>
      </c>
      <c r="I1051" s="30">
        <v>9</v>
      </c>
      <c r="J1051" s="18">
        <v>1</v>
      </c>
    </row>
    <row r="1052" spans="5:10" ht="15" customHeight="1" x14ac:dyDescent="0.25">
      <c r="E1052" s="32" t="s">
        <v>262</v>
      </c>
      <c r="F1052" s="64" t="s">
        <v>132</v>
      </c>
      <c r="G1052" s="54">
        <v>26</v>
      </c>
      <c r="H1052" s="30">
        <v>2017</v>
      </c>
      <c r="I1052" s="30">
        <v>9</v>
      </c>
      <c r="J1052" s="18">
        <v>1</v>
      </c>
    </row>
    <row r="1053" spans="5:10" ht="15" customHeight="1" x14ac:dyDescent="0.25">
      <c r="E1053" s="32" t="s">
        <v>99</v>
      </c>
      <c r="F1053" s="64" t="s">
        <v>132</v>
      </c>
      <c r="G1053" s="54">
        <v>27</v>
      </c>
      <c r="H1053" s="30">
        <v>2017</v>
      </c>
      <c r="I1053" s="30">
        <v>9</v>
      </c>
      <c r="J1053" s="18">
        <v>1</v>
      </c>
    </row>
    <row r="1054" spans="5:10" ht="15" customHeight="1" x14ac:dyDescent="0.25">
      <c r="E1054" s="32" t="s">
        <v>215</v>
      </c>
      <c r="F1054" s="64" t="s">
        <v>276</v>
      </c>
      <c r="G1054" s="54">
        <v>28</v>
      </c>
      <c r="H1054" s="30">
        <v>2017</v>
      </c>
      <c r="I1054" s="30">
        <v>9</v>
      </c>
      <c r="J1054" s="18">
        <v>1</v>
      </c>
    </row>
    <row r="1055" spans="5:10" ht="15" customHeight="1" x14ac:dyDescent="0.25">
      <c r="E1055" s="32" t="s">
        <v>327</v>
      </c>
      <c r="F1055" s="64" t="s">
        <v>276</v>
      </c>
      <c r="G1055" s="54">
        <v>29</v>
      </c>
      <c r="H1055" s="30">
        <v>2017</v>
      </c>
      <c r="I1055" s="30">
        <v>9</v>
      </c>
      <c r="J1055" s="18">
        <v>1</v>
      </c>
    </row>
    <row r="1056" spans="5:10" ht="15" customHeight="1" x14ac:dyDescent="0.25">
      <c r="E1056" s="32" t="s">
        <v>263</v>
      </c>
      <c r="F1056" s="64" t="s">
        <v>342</v>
      </c>
      <c r="G1056" s="54">
        <v>30</v>
      </c>
      <c r="H1056" s="30">
        <v>2017</v>
      </c>
      <c r="I1056" s="30">
        <v>9</v>
      </c>
      <c r="J1056" s="18">
        <v>1</v>
      </c>
    </row>
    <row r="1057" spans="5:10" ht="15" customHeight="1" x14ac:dyDescent="0.25">
      <c r="E1057" s="32" t="s">
        <v>331</v>
      </c>
      <c r="F1057" s="64" t="s">
        <v>347</v>
      </c>
      <c r="G1057" s="54">
        <v>31</v>
      </c>
      <c r="H1057" s="30">
        <v>2017</v>
      </c>
      <c r="I1057" s="30">
        <v>9</v>
      </c>
      <c r="J1057" s="18">
        <v>1</v>
      </c>
    </row>
    <row r="1058" spans="5:10" ht="15" customHeight="1" thickBot="1" x14ac:dyDescent="0.3">
      <c r="E1058" s="33" t="s">
        <v>170</v>
      </c>
      <c r="F1058" s="65" t="s">
        <v>342</v>
      </c>
      <c r="G1058" s="55">
        <v>32</v>
      </c>
      <c r="H1058" s="34">
        <v>2017</v>
      </c>
      <c r="I1058" s="34">
        <v>9</v>
      </c>
      <c r="J1058" s="36">
        <v>1</v>
      </c>
    </row>
    <row r="1059" spans="5:10" ht="15" customHeight="1" x14ac:dyDescent="0.25">
      <c r="E1059" s="301" t="s">
        <v>83</v>
      </c>
      <c r="F1059" s="63" t="s">
        <v>352</v>
      </c>
      <c r="G1059" s="53">
        <v>1</v>
      </c>
      <c r="H1059" s="41">
        <v>2018</v>
      </c>
      <c r="I1059" s="41">
        <v>9</v>
      </c>
      <c r="J1059" s="42">
        <v>16</v>
      </c>
    </row>
    <row r="1060" spans="5:10" ht="15" customHeight="1" x14ac:dyDescent="0.25">
      <c r="E1060" s="302" t="s">
        <v>133</v>
      </c>
      <c r="F1060" s="64" t="s">
        <v>270</v>
      </c>
      <c r="G1060" s="54">
        <v>2</v>
      </c>
      <c r="H1060" s="30">
        <v>2018</v>
      </c>
      <c r="I1060" s="30">
        <v>9</v>
      </c>
      <c r="J1060" s="18">
        <v>8</v>
      </c>
    </row>
    <row r="1061" spans="5:10" ht="15" customHeight="1" x14ac:dyDescent="0.25">
      <c r="E1061" s="303" t="s">
        <v>183</v>
      </c>
      <c r="F1061" s="64" t="s">
        <v>343</v>
      </c>
      <c r="G1061" s="54">
        <v>3</v>
      </c>
      <c r="H1061" s="30">
        <v>2018</v>
      </c>
      <c r="I1061" s="30">
        <v>9</v>
      </c>
      <c r="J1061" s="18">
        <v>4</v>
      </c>
    </row>
    <row r="1062" spans="5:10" ht="15" customHeight="1" x14ac:dyDescent="0.25">
      <c r="E1062" s="303" t="s">
        <v>219</v>
      </c>
      <c r="F1062" s="64" t="s">
        <v>132</v>
      </c>
      <c r="G1062" s="54">
        <v>4</v>
      </c>
      <c r="H1062" s="30">
        <v>2018</v>
      </c>
      <c r="I1062" s="30">
        <v>9</v>
      </c>
      <c r="J1062" s="18">
        <v>4</v>
      </c>
    </row>
    <row r="1063" spans="5:10" ht="15" customHeight="1" x14ac:dyDescent="0.25">
      <c r="E1063" s="32" t="s">
        <v>215</v>
      </c>
      <c r="F1063" s="64" t="s">
        <v>276</v>
      </c>
      <c r="G1063" s="54">
        <v>5</v>
      </c>
      <c r="H1063" s="30">
        <v>2018</v>
      </c>
      <c r="I1063" s="30">
        <v>9</v>
      </c>
      <c r="J1063" s="18">
        <v>2</v>
      </c>
    </row>
    <row r="1064" spans="5:10" ht="15" customHeight="1" x14ac:dyDescent="0.25">
      <c r="E1064" s="32" t="s">
        <v>227</v>
      </c>
      <c r="F1064" s="64" t="s">
        <v>273</v>
      </c>
      <c r="G1064" s="54">
        <v>6</v>
      </c>
      <c r="H1064" s="30">
        <v>2018</v>
      </c>
      <c r="I1064" s="30">
        <v>9</v>
      </c>
      <c r="J1064" s="18">
        <v>2</v>
      </c>
    </row>
    <row r="1065" spans="5:10" ht="15" customHeight="1" x14ac:dyDescent="0.25">
      <c r="E1065" s="32" t="s">
        <v>310</v>
      </c>
      <c r="F1065" s="64" t="s">
        <v>286</v>
      </c>
      <c r="G1065" s="54">
        <v>7</v>
      </c>
      <c r="H1065" s="30">
        <v>2018</v>
      </c>
      <c r="I1065" s="30">
        <v>9</v>
      </c>
      <c r="J1065" s="18">
        <v>2</v>
      </c>
    </row>
    <row r="1066" spans="5:10" ht="15" customHeight="1" x14ac:dyDescent="0.25">
      <c r="E1066" s="32" t="s">
        <v>313</v>
      </c>
      <c r="F1066" s="64" t="s">
        <v>273</v>
      </c>
      <c r="G1066" s="54">
        <v>8</v>
      </c>
      <c r="H1066" s="30">
        <v>2018</v>
      </c>
      <c r="I1066" s="30">
        <v>9</v>
      </c>
      <c r="J1066" s="18">
        <v>2</v>
      </c>
    </row>
    <row r="1067" spans="5:10" ht="15" customHeight="1" x14ac:dyDescent="0.25">
      <c r="E1067" s="32" t="s">
        <v>142</v>
      </c>
      <c r="F1067" s="64" t="s">
        <v>342</v>
      </c>
      <c r="G1067" s="54">
        <v>9</v>
      </c>
      <c r="H1067" s="30">
        <v>2018</v>
      </c>
      <c r="I1067" s="30">
        <v>9</v>
      </c>
      <c r="J1067" s="18">
        <v>1</v>
      </c>
    </row>
    <row r="1068" spans="5:10" ht="15" customHeight="1" x14ac:dyDescent="0.25">
      <c r="E1068" s="32" t="s">
        <v>222</v>
      </c>
      <c r="F1068" s="64" t="s">
        <v>276</v>
      </c>
      <c r="G1068" s="54">
        <v>10</v>
      </c>
      <c r="H1068" s="30">
        <v>2018</v>
      </c>
      <c r="I1068" s="30">
        <v>9</v>
      </c>
      <c r="J1068" s="18">
        <v>1</v>
      </c>
    </row>
    <row r="1069" spans="5:10" ht="15" customHeight="1" x14ac:dyDescent="0.25">
      <c r="E1069" s="32" t="s">
        <v>176</v>
      </c>
      <c r="F1069" s="64" t="s">
        <v>342</v>
      </c>
      <c r="G1069" s="54">
        <v>11</v>
      </c>
      <c r="H1069" s="30">
        <v>2018</v>
      </c>
      <c r="I1069" s="30">
        <v>9</v>
      </c>
      <c r="J1069" s="18">
        <v>1</v>
      </c>
    </row>
    <row r="1070" spans="5:10" ht="15" customHeight="1" x14ac:dyDescent="0.25">
      <c r="E1070" s="32" t="s">
        <v>170</v>
      </c>
      <c r="F1070" s="64" t="s">
        <v>342</v>
      </c>
      <c r="G1070" s="54">
        <v>12</v>
      </c>
      <c r="H1070" s="30">
        <v>2018</v>
      </c>
      <c r="I1070" s="30">
        <v>9</v>
      </c>
      <c r="J1070" s="18">
        <v>1</v>
      </c>
    </row>
    <row r="1071" spans="5:10" ht="15" customHeight="1" x14ac:dyDescent="0.25">
      <c r="E1071" s="32" t="s">
        <v>120</v>
      </c>
      <c r="F1071" s="64" t="s">
        <v>270</v>
      </c>
      <c r="G1071" s="54">
        <v>13</v>
      </c>
      <c r="H1071" s="30">
        <v>2018</v>
      </c>
      <c r="I1071" s="30">
        <v>9</v>
      </c>
      <c r="J1071" s="18">
        <v>1</v>
      </c>
    </row>
    <row r="1072" spans="5:10" ht="15" customHeight="1" x14ac:dyDescent="0.25">
      <c r="E1072" s="32" t="s">
        <v>263</v>
      </c>
      <c r="F1072" s="64" t="s">
        <v>342</v>
      </c>
      <c r="G1072" s="54">
        <v>14</v>
      </c>
      <c r="H1072" s="30">
        <v>2018</v>
      </c>
      <c r="I1072" s="30">
        <v>9</v>
      </c>
      <c r="J1072" s="18">
        <v>1</v>
      </c>
    </row>
    <row r="1073" spans="5:10" ht="15" customHeight="1" x14ac:dyDescent="0.25">
      <c r="E1073" s="32" t="s">
        <v>193</v>
      </c>
      <c r="F1073" s="64" t="s">
        <v>270</v>
      </c>
      <c r="G1073" s="54">
        <v>15</v>
      </c>
      <c r="H1073" s="30">
        <v>2018</v>
      </c>
      <c r="I1073" s="30">
        <v>9</v>
      </c>
      <c r="J1073" s="18">
        <v>1</v>
      </c>
    </row>
    <row r="1074" spans="5:10" ht="15" customHeight="1" x14ac:dyDescent="0.25">
      <c r="E1074" s="32" t="s">
        <v>346</v>
      </c>
      <c r="F1074" s="64" t="s">
        <v>342</v>
      </c>
      <c r="G1074" s="54">
        <v>16</v>
      </c>
      <c r="H1074" s="30">
        <v>2018</v>
      </c>
      <c r="I1074" s="30">
        <v>9</v>
      </c>
      <c r="J1074" s="18">
        <v>1</v>
      </c>
    </row>
    <row r="1075" spans="5:10" ht="15" customHeight="1" x14ac:dyDescent="0.25">
      <c r="E1075" s="32" t="s">
        <v>298</v>
      </c>
      <c r="F1075" s="64" t="s">
        <v>270</v>
      </c>
      <c r="G1075" s="54">
        <v>17</v>
      </c>
      <c r="H1075" s="30">
        <v>2018</v>
      </c>
      <c r="I1075" s="30">
        <v>9</v>
      </c>
      <c r="J1075" s="18">
        <v>1</v>
      </c>
    </row>
    <row r="1076" spans="5:10" ht="15" customHeight="1" x14ac:dyDescent="0.25">
      <c r="E1076" s="32" t="s">
        <v>71</v>
      </c>
      <c r="F1076" s="64" t="s">
        <v>357</v>
      </c>
      <c r="G1076" s="54">
        <v>18</v>
      </c>
      <c r="H1076" s="30">
        <v>2018</v>
      </c>
      <c r="I1076" s="30">
        <v>9</v>
      </c>
      <c r="J1076" s="18">
        <v>1</v>
      </c>
    </row>
    <row r="1077" spans="5:10" ht="15" customHeight="1" x14ac:dyDescent="0.25">
      <c r="E1077" s="32" t="s">
        <v>186</v>
      </c>
      <c r="F1077" s="64" t="s">
        <v>363</v>
      </c>
      <c r="G1077" s="54">
        <v>19</v>
      </c>
      <c r="H1077" s="30">
        <v>2018</v>
      </c>
      <c r="I1077" s="30">
        <v>9</v>
      </c>
      <c r="J1077" s="18">
        <v>1</v>
      </c>
    </row>
    <row r="1078" spans="5:10" ht="15" customHeight="1" x14ac:dyDescent="0.25">
      <c r="E1078" s="32" t="s">
        <v>301</v>
      </c>
      <c r="F1078" s="64" t="s">
        <v>356</v>
      </c>
      <c r="G1078" s="54">
        <v>20</v>
      </c>
      <c r="H1078" s="30">
        <v>2018</v>
      </c>
      <c r="I1078" s="30">
        <v>9</v>
      </c>
      <c r="J1078" s="18">
        <v>1</v>
      </c>
    </row>
    <row r="1079" spans="5:10" ht="15" customHeight="1" x14ac:dyDescent="0.25">
      <c r="E1079" s="32" t="s">
        <v>153</v>
      </c>
      <c r="F1079" s="64" t="s">
        <v>271</v>
      </c>
      <c r="G1079" s="54">
        <v>21</v>
      </c>
      <c r="H1079" s="30">
        <v>2018</v>
      </c>
      <c r="I1079" s="30">
        <v>9</v>
      </c>
      <c r="J1079" s="18">
        <v>1</v>
      </c>
    </row>
    <row r="1080" spans="5:10" ht="15" customHeight="1" x14ac:dyDescent="0.25">
      <c r="E1080" s="32" t="s">
        <v>358</v>
      </c>
      <c r="F1080" s="64" t="s">
        <v>357</v>
      </c>
      <c r="G1080" s="54">
        <v>22</v>
      </c>
      <c r="H1080" s="30">
        <v>2018</v>
      </c>
      <c r="I1080" s="30">
        <v>9</v>
      </c>
      <c r="J1080" s="18">
        <v>1</v>
      </c>
    </row>
    <row r="1081" spans="5:10" ht="15" customHeight="1" x14ac:dyDescent="0.25">
      <c r="E1081" s="32" t="s">
        <v>338</v>
      </c>
      <c r="F1081" s="64" t="s">
        <v>347</v>
      </c>
      <c r="G1081" s="54">
        <v>23</v>
      </c>
      <c r="H1081" s="30">
        <v>2018</v>
      </c>
      <c r="I1081" s="30">
        <v>9</v>
      </c>
      <c r="J1081" s="18">
        <v>1</v>
      </c>
    </row>
    <row r="1082" spans="5:10" ht="15" customHeight="1" x14ac:dyDescent="0.25">
      <c r="E1082" s="32" t="s">
        <v>284</v>
      </c>
      <c r="F1082" s="64" t="s">
        <v>276</v>
      </c>
      <c r="G1082" s="54">
        <v>24</v>
      </c>
      <c r="H1082" s="30">
        <v>2018</v>
      </c>
      <c r="I1082" s="30">
        <v>9</v>
      </c>
      <c r="J1082" s="18">
        <v>1</v>
      </c>
    </row>
    <row r="1083" spans="5:10" ht="15" customHeight="1" x14ac:dyDescent="0.25">
      <c r="E1083" s="32" t="s">
        <v>303</v>
      </c>
      <c r="F1083" s="64" t="s">
        <v>356</v>
      </c>
      <c r="G1083" s="54">
        <v>25</v>
      </c>
      <c r="H1083" s="30">
        <v>2018</v>
      </c>
      <c r="I1083" s="30">
        <v>9</v>
      </c>
      <c r="J1083" s="18">
        <v>1</v>
      </c>
    </row>
    <row r="1084" spans="5:10" ht="15" customHeight="1" x14ac:dyDescent="0.25">
      <c r="E1084" s="32" t="s">
        <v>221</v>
      </c>
      <c r="F1084" s="64" t="s">
        <v>276</v>
      </c>
      <c r="G1084" s="54">
        <v>26</v>
      </c>
      <c r="H1084" s="30">
        <v>2018</v>
      </c>
      <c r="I1084" s="30">
        <v>9</v>
      </c>
      <c r="J1084" s="18">
        <v>1</v>
      </c>
    </row>
    <row r="1085" spans="5:10" ht="15" customHeight="1" x14ac:dyDescent="0.25">
      <c r="E1085" s="32" t="s">
        <v>364</v>
      </c>
      <c r="F1085" s="64" t="s">
        <v>343</v>
      </c>
      <c r="G1085" s="54">
        <v>27</v>
      </c>
      <c r="H1085" s="30">
        <v>2018</v>
      </c>
      <c r="I1085" s="30">
        <v>9</v>
      </c>
      <c r="J1085" s="18">
        <v>1</v>
      </c>
    </row>
    <row r="1086" spans="5:10" ht="15" customHeight="1" x14ac:dyDescent="0.25">
      <c r="E1086" s="32" t="s">
        <v>281</v>
      </c>
      <c r="F1086" s="64" t="s">
        <v>270</v>
      </c>
      <c r="G1086" s="54">
        <v>28</v>
      </c>
      <c r="H1086" s="30">
        <v>2018</v>
      </c>
      <c r="I1086" s="30">
        <v>9</v>
      </c>
      <c r="J1086" s="18">
        <v>1</v>
      </c>
    </row>
    <row r="1087" spans="5:10" ht="15" customHeight="1" x14ac:dyDescent="0.25">
      <c r="E1087" s="32" t="s">
        <v>139</v>
      </c>
      <c r="F1087" s="64" t="s">
        <v>357</v>
      </c>
      <c r="G1087" s="54">
        <v>29</v>
      </c>
      <c r="H1087" s="30">
        <v>2018</v>
      </c>
      <c r="I1087" s="30">
        <v>9</v>
      </c>
      <c r="J1087" s="18">
        <v>1</v>
      </c>
    </row>
    <row r="1088" spans="5:10" ht="15" customHeight="1" x14ac:dyDescent="0.25">
      <c r="E1088" s="32" t="s">
        <v>355</v>
      </c>
      <c r="F1088" s="64" t="s">
        <v>276</v>
      </c>
      <c r="G1088" s="54">
        <v>30</v>
      </c>
      <c r="H1088" s="30">
        <v>2018</v>
      </c>
      <c r="I1088" s="30">
        <v>9</v>
      </c>
      <c r="J1088" s="18">
        <v>1</v>
      </c>
    </row>
    <row r="1089" spans="5:10" ht="15" customHeight="1" x14ac:dyDescent="0.25">
      <c r="E1089" s="32" t="s">
        <v>292</v>
      </c>
      <c r="F1089" s="64" t="s">
        <v>293</v>
      </c>
      <c r="G1089" s="54">
        <v>31</v>
      </c>
      <c r="H1089" s="30">
        <v>2018</v>
      </c>
      <c r="I1089" s="30">
        <v>9</v>
      </c>
      <c r="J1089" s="18">
        <v>1</v>
      </c>
    </row>
    <row r="1090" spans="5:10" ht="15" customHeight="1" thickBot="1" x14ac:dyDescent="0.3">
      <c r="E1090" s="33" t="s">
        <v>365</v>
      </c>
      <c r="F1090" s="65" t="s">
        <v>363</v>
      </c>
      <c r="G1090" s="55">
        <v>32</v>
      </c>
      <c r="H1090" s="34">
        <v>2018</v>
      </c>
      <c r="I1090" s="34">
        <v>9</v>
      </c>
      <c r="J1090" s="36">
        <v>1</v>
      </c>
    </row>
    <row r="1091" spans="5:10" ht="15" customHeight="1" x14ac:dyDescent="0.25">
      <c r="E1091" s="301" t="s">
        <v>133</v>
      </c>
      <c r="F1091" s="70" t="s">
        <v>270</v>
      </c>
      <c r="G1091" s="53">
        <v>1</v>
      </c>
      <c r="H1091" s="41">
        <v>2019</v>
      </c>
      <c r="I1091" s="41">
        <v>9</v>
      </c>
      <c r="J1091" s="42">
        <v>16</v>
      </c>
    </row>
    <row r="1092" spans="5:10" ht="15" customHeight="1" x14ac:dyDescent="0.25">
      <c r="E1092" s="302" t="s">
        <v>222</v>
      </c>
      <c r="F1092" s="69" t="s">
        <v>276</v>
      </c>
      <c r="G1092" s="54">
        <v>2</v>
      </c>
      <c r="H1092" s="30">
        <v>2019</v>
      </c>
      <c r="I1092" s="30">
        <v>9</v>
      </c>
      <c r="J1092" s="18">
        <v>8</v>
      </c>
    </row>
    <row r="1093" spans="5:10" ht="15" customHeight="1" x14ac:dyDescent="0.25">
      <c r="E1093" s="303" t="s">
        <v>170</v>
      </c>
      <c r="F1093" s="69" t="s">
        <v>342</v>
      </c>
      <c r="G1093" s="54">
        <v>3</v>
      </c>
      <c r="H1093" s="30">
        <v>2019</v>
      </c>
      <c r="I1093" s="30">
        <v>9</v>
      </c>
      <c r="J1093" s="18">
        <v>4</v>
      </c>
    </row>
    <row r="1094" spans="5:10" ht="15" customHeight="1" x14ac:dyDescent="0.25">
      <c r="E1094" s="303" t="s">
        <v>71</v>
      </c>
      <c r="F1094" s="69" t="s">
        <v>357</v>
      </c>
      <c r="G1094" s="54">
        <v>4</v>
      </c>
      <c r="H1094" s="30">
        <v>2019</v>
      </c>
      <c r="I1094" s="30">
        <v>9</v>
      </c>
      <c r="J1094" s="18">
        <v>4</v>
      </c>
    </row>
    <row r="1095" spans="5:10" ht="15" customHeight="1" x14ac:dyDescent="0.25">
      <c r="E1095" s="71" t="s">
        <v>120</v>
      </c>
      <c r="F1095" s="69" t="s">
        <v>270</v>
      </c>
      <c r="G1095" s="54">
        <v>5</v>
      </c>
      <c r="H1095" s="30">
        <v>2019</v>
      </c>
      <c r="I1095" s="30">
        <v>9</v>
      </c>
      <c r="J1095" s="18">
        <v>2</v>
      </c>
    </row>
    <row r="1096" spans="5:10" ht="15" customHeight="1" x14ac:dyDescent="0.25">
      <c r="E1096" s="71" t="s">
        <v>183</v>
      </c>
      <c r="F1096" s="69" t="s">
        <v>270</v>
      </c>
      <c r="G1096" s="54">
        <v>6</v>
      </c>
      <c r="H1096" s="30">
        <v>2019</v>
      </c>
      <c r="I1096" s="30">
        <v>9</v>
      </c>
      <c r="J1096" s="18">
        <v>2</v>
      </c>
    </row>
    <row r="1097" spans="5:10" ht="15" customHeight="1" x14ac:dyDescent="0.25">
      <c r="E1097" s="71" t="s">
        <v>369</v>
      </c>
      <c r="F1097" s="69" t="s">
        <v>273</v>
      </c>
      <c r="G1097" s="54">
        <v>7</v>
      </c>
      <c r="H1097" s="30">
        <v>2019</v>
      </c>
      <c r="I1097" s="30">
        <v>9</v>
      </c>
      <c r="J1097" s="18">
        <v>2</v>
      </c>
    </row>
    <row r="1098" spans="5:10" ht="15" customHeight="1" x14ac:dyDescent="0.25">
      <c r="E1098" s="71" t="s">
        <v>300</v>
      </c>
      <c r="F1098" s="69" t="s">
        <v>342</v>
      </c>
      <c r="G1098" s="54">
        <v>8</v>
      </c>
      <c r="H1098" s="30">
        <v>2019</v>
      </c>
      <c r="I1098" s="30">
        <v>9</v>
      </c>
      <c r="J1098" s="18">
        <v>2</v>
      </c>
    </row>
    <row r="1099" spans="5:10" ht="15" customHeight="1" x14ac:dyDescent="0.25">
      <c r="E1099" s="71" t="s">
        <v>263</v>
      </c>
      <c r="F1099" s="69" t="s">
        <v>342</v>
      </c>
      <c r="G1099" s="54">
        <v>9</v>
      </c>
      <c r="H1099" s="30">
        <v>2019</v>
      </c>
      <c r="I1099" s="30">
        <v>9</v>
      </c>
      <c r="J1099" s="18">
        <v>1</v>
      </c>
    </row>
    <row r="1100" spans="5:10" ht="15" customHeight="1" x14ac:dyDescent="0.25">
      <c r="E1100" s="71" t="s">
        <v>219</v>
      </c>
      <c r="F1100" s="69" t="s">
        <v>132</v>
      </c>
      <c r="G1100" s="54">
        <v>10</v>
      </c>
      <c r="H1100" s="30">
        <v>2019</v>
      </c>
      <c r="I1100" s="30">
        <v>9</v>
      </c>
      <c r="J1100" s="18">
        <v>1</v>
      </c>
    </row>
    <row r="1101" spans="5:10" ht="15" customHeight="1" x14ac:dyDescent="0.25">
      <c r="E1101" s="71" t="s">
        <v>346</v>
      </c>
      <c r="F1101" s="69" t="s">
        <v>342</v>
      </c>
      <c r="G1101" s="54">
        <v>11</v>
      </c>
      <c r="H1101" s="30">
        <v>2019</v>
      </c>
      <c r="I1101" s="30">
        <v>9</v>
      </c>
      <c r="J1101" s="18">
        <v>1</v>
      </c>
    </row>
    <row r="1102" spans="5:10" ht="15" customHeight="1" x14ac:dyDescent="0.25">
      <c r="E1102" s="71" t="s">
        <v>365</v>
      </c>
      <c r="F1102" s="69" t="s">
        <v>299</v>
      </c>
      <c r="G1102" s="54">
        <v>12</v>
      </c>
      <c r="H1102" s="30">
        <v>2019</v>
      </c>
      <c r="I1102" s="30">
        <v>9</v>
      </c>
      <c r="J1102" s="18">
        <v>1</v>
      </c>
    </row>
    <row r="1103" spans="5:10" ht="15" customHeight="1" x14ac:dyDescent="0.25">
      <c r="E1103" s="71" t="s">
        <v>372</v>
      </c>
      <c r="F1103" s="69" t="s">
        <v>270</v>
      </c>
      <c r="G1103" s="54">
        <v>13</v>
      </c>
      <c r="H1103" s="30">
        <v>2019</v>
      </c>
      <c r="I1103" s="30">
        <v>9</v>
      </c>
      <c r="J1103" s="18">
        <v>1</v>
      </c>
    </row>
    <row r="1104" spans="5:10" ht="15" customHeight="1" x14ac:dyDescent="0.25">
      <c r="E1104" s="71" t="s">
        <v>292</v>
      </c>
      <c r="F1104" s="69" t="s">
        <v>293</v>
      </c>
      <c r="G1104" s="54">
        <v>14</v>
      </c>
      <c r="H1104" s="30">
        <v>2019</v>
      </c>
      <c r="I1104" s="30">
        <v>9</v>
      </c>
      <c r="J1104" s="18">
        <v>1</v>
      </c>
    </row>
    <row r="1105" spans="5:10" ht="15" customHeight="1" x14ac:dyDescent="0.25">
      <c r="E1105" s="71" t="s">
        <v>193</v>
      </c>
      <c r="F1105" s="69" t="s">
        <v>270</v>
      </c>
      <c r="G1105" s="54">
        <v>15</v>
      </c>
      <c r="H1105" s="30">
        <v>2019</v>
      </c>
      <c r="I1105" s="30">
        <v>9</v>
      </c>
      <c r="J1105" s="18">
        <v>1</v>
      </c>
    </row>
    <row r="1106" spans="5:10" ht="15" customHeight="1" x14ac:dyDescent="0.25">
      <c r="E1106" s="71" t="s">
        <v>142</v>
      </c>
      <c r="F1106" s="69" t="s">
        <v>342</v>
      </c>
      <c r="G1106" s="54">
        <v>16</v>
      </c>
      <c r="H1106" s="30">
        <v>2019</v>
      </c>
      <c r="I1106" s="30">
        <v>9</v>
      </c>
      <c r="J1106" s="18">
        <v>1</v>
      </c>
    </row>
    <row r="1107" spans="5:10" ht="15" customHeight="1" x14ac:dyDescent="0.25">
      <c r="E1107" s="71" t="s">
        <v>258</v>
      </c>
      <c r="F1107" s="69" t="s">
        <v>270</v>
      </c>
      <c r="G1107" s="54">
        <v>17</v>
      </c>
      <c r="H1107" s="30">
        <v>2019</v>
      </c>
      <c r="I1107" s="30">
        <v>9</v>
      </c>
      <c r="J1107" s="18">
        <v>1</v>
      </c>
    </row>
    <row r="1108" spans="5:10" ht="15" customHeight="1" x14ac:dyDescent="0.25">
      <c r="E1108" s="71" t="s">
        <v>318</v>
      </c>
      <c r="F1108" s="69" t="s">
        <v>273</v>
      </c>
      <c r="G1108" s="54">
        <v>18</v>
      </c>
      <c r="H1108" s="30">
        <v>2019</v>
      </c>
      <c r="I1108" s="30">
        <v>9</v>
      </c>
      <c r="J1108" s="18">
        <v>1</v>
      </c>
    </row>
    <row r="1109" spans="5:10" ht="15" customHeight="1" x14ac:dyDescent="0.25">
      <c r="E1109" s="71" t="s">
        <v>99</v>
      </c>
      <c r="F1109" s="69" t="s">
        <v>132</v>
      </c>
      <c r="G1109" s="54">
        <v>19</v>
      </c>
      <c r="H1109" s="30">
        <v>2019</v>
      </c>
      <c r="I1109" s="30">
        <v>9</v>
      </c>
      <c r="J1109" s="18">
        <v>1</v>
      </c>
    </row>
    <row r="1110" spans="5:10" ht="15" customHeight="1" x14ac:dyDescent="0.25">
      <c r="E1110" s="71" t="s">
        <v>344</v>
      </c>
      <c r="F1110" s="69" t="s">
        <v>132</v>
      </c>
      <c r="G1110" s="54">
        <v>20</v>
      </c>
      <c r="H1110" s="30">
        <v>2019</v>
      </c>
      <c r="I1110" s="30">
        <v>9</v>
      </c>
      <c r="J1110" s="18">
        <v>1</v>
      </c>
    </row>
    <row r="1111" spans="5:10" ht="15" customHeight="1" x14ac:dyDescent="0.25">
      <c r="E1111" s="71" t="s">
        <v>215</v>
      </c>
      <c r="F1111" s="69" t="s">
        <v>276</v>
      </c>
      <c r="G1111" s="54">
        <v>21</v>
      </c>
      <c r="H1111" s="30">
        <v>2019</v>
      </c>
      <c r="I1111" s="30">
        <v>9</v>
      </c>
      <c r="J1111" s="18">
        <v>1</v>
      </c>
    </row>
    <row r="1112" spans="5:10" ht="15" customHeight="1" x14ac:dyDescent="0.25">
      <c r="E1112" s="71" t="s">
        <v>294</v>
      </c>
      <c r="F1112" s="69" t="s">
        <v>132</v>
      </c>
      <c r="G1112" s="54">
        <v>22</v>
      </c>
      <c r="H1112" s="30">
        <v>2019</v>
      </c>
      <c r="I1112" s="30">
        <v>9</v>
      </c>
      <c r="J1112" s="18">
        <v>1</v>
      </c>
    </row>
    <row r="1113" spans="5:10" ht="15" customHeight="1" x14ac:dyDescent="0.25">
      <c r="E1113" s="71" t="s">
        <v>188</v>
      </c>
      <c r="F1113" s="69" t="s">
        <v>276</v>
      </c>
      <c r="G1113" s="54">
        <v>23</v>
      </c>
      <c r="H1113" s="30">
        <v>2019</v>
      </c>
      <c r="I1113" s="30">
        <v>9</v>
      </c>
      <c r="J1113" s="18">
        <v>1</v>
      </c>
    </row>
    <row r="1114" spans="5:10" ht="15" customHeight="1" x14ac:dyDescent="0.25">
      <c r="E1114" s="71" t="s">
        <v>313</v>
      </c>
      <c r="F1114" s="69" t="s">
        <v>273</v>
      </c>
      <c r="G1114" s="54">
        <v>24</v>
      </c>
      <c r="H1114" s="30">
        <v>2019</v>
      </c>
      <c r="I1114" s="30">
        <v>9</v>
      </c>
      <c r="J1114" s="18">
        <v>1</v>
      </c>
    </row>
    <row r="1115" spans="5:10" ht="15" customHeight="1" x14ac:dyDescent="0.25">
      <c r="E1115" s="71" t="s">
        <v>262</v>
      </c>
      <c r="F1115" s="69" t="s">
        <v>132</v>
      </c>
      <c r="G1115" s="54">
        <v>25</v>
      </c>
      <c r="H1115" s="30">
        <v>2019</v>
      </c>
      <c r="I1115" s="30">
        <v>9</v>
      </c>
      <c r="J1115" s="18">
        <v>1</v>
      </c>
    </row>
    <row r="1116" spans="5:10" ht="15" customHeight="1" x14ac:dyDescent="0.25">
      <c r="E1116" s="71" t="s">
        <v>306</v>
      </c>
      <c r="F1116" s="69" t="s">
        <v>270</v>
      </c>
      <c r="G1116" s="54">
        <v>26</v>
      </c>
      <c r="H1116" s="30">
        <v>2019</v>
      </c>
      <c r="I1116" s="30">
        <v>9</v>
      </c>
      <c r="J1116" s="18">
        <v>1</v>
      </c>
    </row>
    <row r="1117" spans="5:10" ht="15" customHeight="1" x14ac:dyDescent="0.25">
      <c r="E1117" s="71" t="s">
        <v>336</v>
      </c>
      <c r="F1117" s="69" t="s">
        <v>273</v>
      </c>
      <c r="G1117" s="54">
        <v>27</v>
      </c>
      <c r="H1117" s="30">
        <v>2019</v>
      </c>
      <c r="I1117" s="30">
        <v>9</v>
      </c>
      <c r="J1117" s="18">
        <v>1</v>
      </c>
    </row>
    <row r="1118" spans="5:10" ht="15" customHeight="1" x14ac:dyDescent="0.25">
      <c r="E1118" s="71" t="s">
        <v>301</v>
      </c>
      <c r="F1118" s="69" t="s">
        <v>297</v>
      </c>
      <c r="G1118" s="54">
        <v>28</v>
      </c>
      <c r="H1118" s="30">
        <v>2019</v>
      </c>
      <c r="I1118" s="30">
        <v>9</v>
      </c>
      <c r="J1118" s="18">
        <v>1</v>
      </c>
    </row>
    <row r="1119" spans="5:10" ht="15" customHeight="1" x14ac:dyDescent="0.25">
      <c r="E1119" s="71" t="s">
        <v>291</v>
      </c>
      <c r="F1119" s="69" t="s">
        <v>273</v>
      </c>
      <c r="G1119" s="54">
        <v>29</v>
      </c>
      <c r="H1119" s="30">
        <v>2019</v>
      </c>
      <c r="I1119" s="30">
        <v>9</v>
      </c>
      <c r="J1119" s="18">
        <v>1</v>
      </c>
    </row>
    <row r="1120" spans="5:10" x14ac:dyDescent="0.25">
      <c r="E1120" s="71" t="s">
        <v>373</v>
      </c>
      <c r="F1120" s="69" t="s">
        <v>273</v>
      </c>
      <c r="G1120" s="54">
        <v>30</v>
      </c>
      <c r="H1120" s="30">
        <v>2019</v>
      </c>
      <c r="I1120" s="30">
        <v>9</v>
      </c>
      <c r="J1120" s="18">
        <v>1</v>
      </c>
    </row>
    <row r="1121" spans="5:10" x14ac:dyDescent="0.25">
      <c r="E1121" s="71" t="s">
        <v>329</v>
      </c>
      <c r="F1121" s="69" t="s">
        <v>326</v>
      </c>
      <c r="G1121" s="54">
        <v>31</v>
      </c>
      <c r="H1121" s="30">
        <v>2019</v>
      </c>
      <c r="I1121" s="30">
        <v>9</v>
      </c>
      <c r="J1121" s="18">
        <v>1</v>
      </c>
    </row>
    <row r="1122" spans="5:10" ht="15.75" thickBot="1" x14ac:dyDescent="0.3">
      <c r="E1122" s="80" t="s">
        <v>277</v>
      </c>
      <c r="F1122" s="81" t="s">
        <v>273</v>
      </c>
      <c r="G1122" s="55">
        <v>32</v>
      </c>
      <c r="H1122" s="34">
        <v>2019</v>
      </c>
      <c r="I1122" s="34">
        <v>9</v>
      </c>
      <c r="J1122" s="36">
        <v>1</v>
      </c>
    </row>
    <row r="1123" spans="5:10" x14ac:dyDescent="0.25">
      <c r="E1123" s="301" t="s">
        <v>219</v>
      </c>
      <c r="F1123" s="63" t="s">
        <v>342</v>
      </c>
      <c r="G1123" s="123">
        <v>1</v>
      </c>
      <c r="H1123" s="29">
        <v>2020</v>
      </c>
      <c r="I1123" s="41">
        <v>9</v>
      </c>
      <c r="J1123" s="304">
        <v>16</v>
      </c>
    </row>
    <row r="1124" spans="5:10" x14ac:dyDescent="0.25">
      <c r="E1124" s="302" t="s">
        <v>381</v>
      </c>
      <c r="F1124" s="64" t="s">
        <v>352</v>
      </c>
      <c r="G1124" s="124">
        <v>2</v>
      </c>
      <c r="H1124" s="75">
        <v>2020</v>
      </c>
      <c r="I1124" s="30">
        <v>9</v>
      </c>
      <c r="J1124" s="76">
        <v>8</v>
      </c>
    </row>
    <row r="1125" spans="5:10" x14ac:dyDescent="0.25">
      <c r="E1125" s="303" t="s">
        <v>183</v>
      </c>
      <c r="F1125" s="64" t="s">
        <v>270</v>
      </c>
      <c r="G1125" s="124">
        <v>3</v>
      </c>
      <c r="H1125" s="75">
        <v>2020</v>
      </c>
      <c r="I1125" s="30">
        <v>9</v>
      </c>
      <c r="J1125" s="76">
        <v>4</v>
      </c>
    </row>
    <row r="1126" spans="5:10" x14ac:dyDescent="0.25">
      <c r="E1126" s="303" t="s">
        <v>374</v>
      </c>
      <c r="F1126" s="64" t="s">
        <v>299</v>
      </c>
      <c r="G1126" s="124">
        <v>4</v>
      </c>
      <c r="H1126" s="75">
        <v>2020</v>
      </c>
      <c r="I1126" s="30">
        <v>9</v>
      </c>
      <c r="J1126" s="76">
        <v>4</v>
      </c>
    </row>
    <row r="1127" spans="5:10" x14ac:dyDescent="0.25">
      <c r="E1127" s="72" t="s">
        <v>120</v>
      </c>
      <c r="F1127" s="64" t="s">
        <v>270</v>
      </c>
      <c r="G1127" s="124">
        <v>5</v>
      </c>
      <c r="H1127" s="75">
        <v>2020</v>
      </c>
      <c r="I1127" s="30">
        <v>9</v>
      </c>
      <c r="J1127" s="76">
        <v>2</v>
      </c>
    </row>
    <row r="1128" spans="5:10" x14ac:dyDescent="0.25">
      <c r="E1128" s="72" t="s">
        <v>282</v>
      </c>
      <c r="F1128" s="64" t="s">
        <v>342</v>
      </c>
      <c r="G1128" s="124">
        <v>6</v>
      </c>
      <c r="H1128" s="75">
        <v>2020</v>
      </c>
      <c r="I1128" s="30">
        <v>9</v>
      </c>
      <c r="J1128" s="76">
        <v>2</v>
      </c>
    </row>
    <row r="1129" spans="5:10" x14ac:dyDescent="0.25">
      <c r="E1129" s="72" t="s">
        <v>306</v>
      </c>
      <c r="F1129" s="64" t="s">
        <v>270</v>
      </c>
      <c r="G1129" s="124">
        <v>7</v>
      </c>
      <c r="H1129" s="75">
        <v>2020</v>
      </c>
      <c r="I1129" s="30">
        <v>9</v>
      </c>
      <c r="J1129" s="76">
        <v>2</v>
      </c>
    </row>
    <row r="1130" spans="5:10" x14ac:dyDescent="0.25">
      <c r="E1130" s="72" t="s">
        <v>344</v>
      </c>
      <c r="F1130" s="64" t="s">
        <v>342</v>
      </c>
      <c r="G1130" s="124">
        <v>8</v>
      </c>
      <c r="H1130" s="75">
        <v>2020</v>
      </c>
      <c r="I1130" s="30">
        <v>9</v>
      </c>
      <c r="J1130" s="76">
        <v>2</v>
      </c>
    </row>
    <row r="1131" spans="5:10" x14ac:dyDescent="0.25">
      <c r="E1131" s="72" t="s">
        <v>133</v>
      </c>
      <c r="F1131" s="64" t="s">
        <v>270</v>
      </c>
      <c r="G1131" s="124">
        <v>9</v>
      </c>
      <c r="H1131" s="75">
        <v>2020</v>
      </c>
      <c r="I1131" s="30">
        <v>9</v>
      </c>
      <c r="J1131" s="76">
        <v>1</v>
      </c>
    </row>
    <row r="1132" spans="5:10" x14ac:dyDescent="0.25">
      <c r="E1132" s="72" t="s">
        <v>222</v>
      </c>
      <c r="F1132" s="64" t="s">
        <v>276</v>
      </c>
      <c r="G1132" s="124">
        <v>10</v>
      </c>
      <c r="H1132" s="75">
        <v>2020</v>
      </c>
      <c r="I1132" s="30">
        <v>9</v>
      </c>
      <c r="J1132" s="76">
        <v>1</v>
      </c>
    </row>
    <row r="1133" spans="5:10" x14ac:dyDescent="0.25">
      <c r="E1133" s="72" t="s">
        <v>323</v>
      </c>
      <c r="F1133" s="64" t="s">
        <v>342</v>
      </c>
      <c r="G1133" s="124">
        <v>11</v>
      </c>
      <c r="H1133" s="75">
        <v>2020</v>
      </c>
      <c r="I1133" s="30">
        <v>9</v>
      </c>
      <c r="J1133" s="76">
        <v>1</v>
      </c>
    </row>
    <row r="1134" spans="5:10" x14ac:dyDescent="0.25">
      <c r="E1134" s="72" t="s">
        <v>346</v>
      </c>
      <c r="F1134" s="64" t="s">
        <v>342</v>
      </c>
      <c r="G1134" s="124">
        <v>12</v>
      </c>
      <c r="H1134" s="75">
        <v>2020</v>
      </c>
      <c r="I1134" s="30">
        <v>9</v>
      </c>
      <c r="J1134" s="76">
        <v>1</v>
      </c>
    </row>
    <row r="1135" spans="5:10" x14ac:dyDescent="0.25">
      <c r="E1135" s="72" t="s">
        <v>218</v>
      </c>
      <c r="F1135" s="64" t="s">
        <v>273</v>
      </c>
      <c r="G1135" s="124">
        <v>13</v>
      </c>
      <c r="H1135" s="75">
        <v>2020</v>
      </c>
      <c r="I1135" s="30">
        <v>9</v>
      </c>
      <c r="J1135" s="76">
        <v>1</v>
      </c>
    </row>
    <row r="1136" spans="5:10" x14ac:dyDescent="0.25">
      <c r="E1136" s="72" t="s">
        <v>300</v>
      </c>
      <c r="F1136" s="64" t="s">
        <v>342</v>
      </c>
      <c r="G1136" s="124">
        <v>14</v>
      </c>
      <c r="H1136" s="75">
        <v>2020</v>
      </c>
      <c r="I1136" s="30">
        <v>9</v>
      </c>
      <c r="J1136" s="76">
        <v>1</v>
      </c>
    </row>
    <row r="1137" spans="5:10" x14ac:dyDescent="0.25">
      <c r="E1137" s="72" t="s">
        <v>303</v>
      </c>
      <c r="F1137" s="64" t="s">
        <v>297</v>
      </c>
      <c r="G1137" s="124">
        <v>15</v>
      </c>
      <c r="H1137" s="75">
        <v>2020</v>
      </c>
      <c r="I1137" s="30">
        <v>9</v>
      </c>
      <c r="J1137" s="76">
        <v>1</v>
      </c>
    </row>
    <row r="1138" spans="5:10" x14ac:dyDescent="0.25">
      <c r="E1138" s="72" t="s">
        <v>193</v>
      </c>
      <c r="F1138" s="64" t="s">
        <v>270</v>
      </c>
      <c r="G1138" s="124">
        <v>16</v>
      </c>
      <c r="H1138" s="75">
        <v>2020</v>
      </c>
      <c r="I1138" s="30">
        <v>9</v>
      </c>
      <c r="J1138" s="76">
        <v>1</v>
      </c>
    </row>
    <row r="1139" spans="5:10" x14ac:dyDescent="0.25">
      <c r="E1139" s="72" t="s">
        <v>301</v>
      </c>
      <c r="F1139" s="64" t="s">
        <v>297</v>
      </c>
      <c r="G1139" s="124">
        <v>17</v>
      </c>
      <c r="H1139" s="75">
        <v>2020</v>
      </c>
      <c r="I1139" s="30">
        <v>9</v>
      </c>
      <c r="J1139" s="76">
        <v>1</v>
      </c>
    </row>
    <row r="1140" spans="5:10" x14ac:dyDescent="0.25">
      <c r="E1140" s="72" t="s">
        <v>350</v>
      </c>
      <c r="F1140" s="64" t="s">
        <v>270</v>
      </c>
      <c r="G1140" s="124">
        <v>18</v>
      </c>
      <c r="H1140" s="75">
        <v>2020</v>
      </c>
      <c r="I1140" s="30">
        <v>9</v>
      </c>
      <c r="J1140" s="76">
        <v>1</v>
      </c>
    </row>
    <row r="1141" spans="5:10" x14ac:dyDescent="0.25">
      <c r="E1141" s="72" t="s">
        <v>262</v>
      </c>
      <c r="F1141" s="64" t="s">
        <v>270</v>
      </c>
      <c r="G1141" s="124">
        <v>19</v>
      </c>
      <c r="H1141" s="75">
        <v>2020</v>
      </c>
      <c r="I1141" s="30">
        <v>9</v>
      </c>
      <c r="J1141" s="76">
        <v>1</v>
      </c>
    </row>
    <row r="1142" spans="5:10" x14ac:dyDescent="0.25">
      <c r="E1142" s="72" t="s">
        <v>221</v>
      </c>
      <c r="F1142" s="64" t="s">
        <v>276</v>
      </c>
      <c r="G1142" s="124">
        <v>20</v>
      </c>
      <c r="H1142" s="75">
        <v>2020</v>
      </c>
      <c r="I1142" s="30">
        <v>9</v>
      </c>
      <c r="J1142" s="76">
        <v>1</v>
      </c>
    </row>
    <row r="1143" spans="5:10" x14ac:dyDescent="0.25">
      <c r="E1143" s="72" t="s">
        <v>244</v>
      </c>
      <c r="F1143" s="64" t="s">
        <v>273</v>
      </c>
      <c r="G1143" s="124">
        <v>21</v>
      </c>
      <c r="H1143" s="75">
        <v>2020</v>
      </c>
      <c r="I1143" s="30">
        <v>9</v>
      </c>
      <c r="J1143" s="76">
        <v>1</v>
      </c>
    </row>
    <row r="1144" spans="5:10" x14ac:dyDescent="0.25">
      <c r="E1144" s="72" t="s">
        <v>355</v>
      </c>
      <c r="F1144" s="64" t="s">
        <v>276</v>
      </c>
      <c r="G1144" s="124">
        <v>22</v>
      </c>
      <c r="H1144" s="75">
        <v>2020</v>
      </c>
      <c r="I1144" s="30">
        <v>9</v>
      </c>
      <c r="J1144" s="76">
        <v>1</v>
      </c>
    </row>
    <row r="1145" spans="5:10" x14ac:dyDescent="0.25">
      <c r="E1145" s="72" t="s">
        <v>277</v>
      </c>
      <c r="F1145" s="64" t="s">
        <v>273</v>
      </c>
      <c r="G1145" s="124">
        <v>23</v>
      </c>
      <c r="H1145" s="75">
        <v>2020</v>
      </c>
      <c r="I1145" s="30">
        <v>9</v>
      </c>
      <c r="J1145" s="76">
        <v>1</v>
      </c>
    </row>
    <row r="1146" spans="5:10" x14ac:dyDescent="0.25">
      <c r="E1146" s="72" t="s">
        <v>368</v>
      </c>
      <c r="F1146" s="64" t="s">
        <v>270</v>
      </c>
      <c r="G1146" s="124">
        <v>24</v>
      </c>
      <c r="H1146" s="75">
        <v>2020</v>
      </c>
      <c r="I1146" s="30">
        <v>9</v>
      </c>
      <c r="J1146" s="76">
        <v>1</v>
      </c>
    </row>
    <row r="1147" spans="5:10" x14ac:dyDescent="0.25">
      <c r="E1147" s="72" t="s">
        <v>311</v>
      </c>
      <c r="F1147" s="64" t="s">
        <v>387</v>
      </c>
      <c r="G1147" s="124">
        <v>25</v>
      </c>
      <c r="H1147" s="75">
        <v>2020</v>
      </c>
      <c r="I1147" s="30">
        <v>9</v>
      </c>
      <c r="J1147" s="76">
        <v>1</v>
      </c>
    </row>
    <row r="1148" spans="5:10" x14ac:dyDescent="0.25">
      <c r="E1148" s="72" t="s">
        <v>365</v>
      </c>
      <c r="F1148" s="64" t="s">
        <v>299</v>
      </c>
      <c r="G1148" s="124">
        <v>26</v>
      </c>
      <c r="H1148" s="75">
        <v>2020</v>
      </c>
      <c r="I1148" s="30">
        <v>9</v>
      </c>
      <c r="J1148" s="76">
        <v>1</v>
      </c>
    </row>
    <row r="1149" spans="5:10" x14ac:dyDescent="0.25">
      <c r="E1149" s="72" t="s">
        <v>281</v>
      </c>
      <c r="F1149" s="64" t="s">
        <v>270</v>
      </c>
      <c r="G1149" s="124">
        <v>27</v>
      </c>
      <c r="H1149" s="75">
        <v>2020</v>
      </c>
      <c r="I1149" s="30">
        <v>9</v>
      </c>
      <c r="J1149" s="76">
        <v>1</v>
      </c>
    </row>
    <row r="1150" spans="5:10" x14ac:dyDescent="0.25">
      <c r="E1150" s="72" t="s">
        <v>375</v>
      </c>
      <c r="F1150" s="64" t="s">
        <v>270</v>
      </c>
      <c r="G1150" s="124">
        <v>28</v>
      </c>
      <c r="H1150" s="75">
        <v>2020</v>
      </c>
      <c r="I1150" s="30">
        <v>9</v>
      </c>
      <c r="J1150" s="76">
        <v>1</v>
      </c>
    </row>
    <row r="1151" spans="5:10" x14ac:dyDescent="0.25">
      <c r="E1151" s="72" t="s">
        <v>258</v>
      </c>
      <c r="F1151" s="64" t="s">
        <v>270</v>
      </c>
      <c r="G1151" s="124">
        <v>29</v>
      </c>
      <c r="H1151" s="75">
        <v>2020</v>
      </c>
      <c r="I1151" s="30">
        <v>9</v>
      </c>
      <c r="J1151" s="76">
        <v>1</v>
      </c>
    </row>
    <row r="1152" spans="5:10" x14ac:dyDescent="0.25">
      <c r="E1152" s="72" t="s">
        <v>318</v>
      </c>
      <c r="F1152" s="64" t="s">
        <v>273</v>
      </c>
      <c r="G1152" s="124">
        <v>30</v>
      </c>
      <c r="H1152" s="75">
        <v>2020</v>
      </c>
      <c r="I1152" s="30">
        <v>9</v>
      </c>
      <c r="J1152" s="76">
        <v>1</v>
      </c>
    </row>
    <row r="1153" spans="5:10" x14ac:dyDescent="0.25">
      <c r="E1153" s="72" t="s">
        <v>313</v>
      </c>
      <c r="F1153" s="64" t="s">
        <v>273</v>
      </c>
      <c r="G1153" s="124">
        <v>31</v>
      </c>
      <c r="H1153" s="75">
        <v>2020</v>
      </c>
      <c r="I1153" s="30">
        <v>9</v>
      </c>
      <c r="J1153" s="76">
        <v>1</v>
      </c>
    </row>
    <row r="1154" spans="5:10" ht="15.75" thickBot="1" x14ac:dyDescent="0.3">
      <c r="E1154" s="73" t="s">
        <v>186</v>
      </c>
      <c r="F1154" s="65" t="s">
        <v>299</v>
      </c>
      <c r="G1154" s="125">
        <v>32</v>
      </c>
      <c r="H1154" s="77">
        <v>2020</v>
      </c>
      <c r="I1154" s="34">
        <v>9</v>
      </c>
      <c r="J1154" s="78">
        <v>1</v>
      </c>
    </row>
    <row r="1155" spans="5:10" x14ac:dyDescent="0.25">
      <c r="E1155" s="301" t="s">
        <v>183</v>
      </c>
      <c r="F1155" s="150" t="s">
        <v>270</v>
      </c>
      <c r="G1155" s="53">
        <v>1</v>
      </c>
      <c r="H1155" s="41">
        <v>2021</v>
      </c>
      <c r="I1155" s="41">
        <v>9</v>
      </c>
      <c r="J1155" s="42">
        <v>16</v>
      </c>
    </row>
    <row r="1156" spans="5:10" x14ac:dyDescent="0.25">
      <c r="E1156" s="302" t="s">
        <v>133</v>
      </c>
      <c r="F1156" s="136" t="s">
        <v>270</v>
      </c>
      <c r="G1156" s="54">
        <v>2</v>
      </c>
      <c r="H1156" s="30">
        <v>2021</v>
      </c>
      <c r="I1156" s="30">
        <v>9</v>
      </c>
      <c r="J1156" s="18">
        <v>8</v>
      </c>
    </row>
    <row r="1157" spans="5:10" x14ac:dyDescent="0.25">
      <c r="E1157" s="303" t="s">
        <v>381</v>
      </c>
      <c r="F1157" s="137" t="s">
        <v>297</v>
      </c>
      <c r="G1157" s="54">
        <v>3</v>
      </c>
      <c r="H1157" s="30">
        <v>2021</v>
      </c>
      <c r="I1157" s="30">
        <v>9</v>
      </c>
      <c r="J1157" s="18">
        <v>4</v>
      </c>
    </row>
    <row r="1158" spans="5:10" x14ac:dyDescent="0.25">
      <c r="E1158" s="303" t="s">
        <v>298</v>
      </c>
      <c r="F1158" s="136" t="s">
        <v>270</v>
      </c>
      <c r="G1158" s="54">
        <v>4</v>
      </c>
      <c r="H1158" s="30">
        <v>2021</v>
      </c>
      <c r="I1158" s="30">
        <v>9</v>
      </c>
      <c r="J1158" s="18">
        <v>4</v>
      </c>
    </row>
    <row r="1159" spans="5:10" x14ac:dyDescent="0.25">
      <c r="E1159" s="140" t="s">
        <v>221</v>
      </c>
      <c r="F1159" s="137" t="s">
        <v>405</v>
      </c>
      <c r="G1159" s="54">
        <v>5</v>
      </c>
      <c r="H1159" s="30">
        <v>2021</v>
      </c>
      <c r="I1159" s="30">
        <v>9</v>
      </c>
      <c r="J1159" s="18">
        <v>2</v>
      </c>
    </row>
    <row r="1160" spans="5:10" x14ac:dyDescent="0.25">
      <c r="E1160" s="139" t="s">
        <v>120</v>
      </c>
      <c r="F1160" s="136" t="s">
        <v>270</v>
      </c>
      <c r="G1160" s="54">
        <v>6</v>
      </c>
      <c r="H1160" s="30">
        <v>2021</v>
      </c>
      <c r="I1160" s="30">
        <v>9</v>
      </c>
      <c r="J1160" s="18">
        <v>2</v>
      </c>
    </row>
    <row r="1161" spans="5:10" x14ac:dyDescent="0.25">
      <c r="E1161" s="140" t="s">
        <v>311</v>
      </c>
      <c r="F1161" s="137" t="s">
        <v>405</v>
      </c>
      <c r="G1161" s="54">
        <v>7</v>
      </c>
      <c r="H1161" s="30">
        <v>2021</v>
      </c>
      <c r="I1161" s="30">
        <v>9</v>
      </c>
      <c r="J1161" s="18">
        <v>2</v>
      </c>
    </row>
    <row r="1162" spans="5:10" x14ac:dyDescent="0.25">
      <c r="E1162" s="139" t="s">
        <v>71</v>
      </c>
      <c r="F1162" s="136" t="s">
        <v>357</v>
      </c>
      <c r="G1162" s="54">
        <v>8</v>
      </c>
      <c r="H1162" s="30">
        <v>2021</v>
      </c>
      <c r="I1162" s="30">
        <v>9</v>
      </c>
      <c r="J1162" s="18">
        <v>2</v>
      </c>
    </row>
    <row r="1163" spans="5:10" x14ac:dyDescent="0.25">
      <c r="E1163" s="140" t="s">
        <v>306</v>
      </c>
      <c r="F1163" s="137" t="s">
        <v>270</v>
      </c>
      <c r="G1163" s="54">
        <v>9</v>
      </c>
      <c r="H1163" s="30">
        <v>2021</v>
      </c>
      <c r="I1163" s="30">
        <v>9</v>
      </c>
      <c r="J1163" s="18">
        <v>1</v>
      </c>
    </row>
    <row r="1164" spans="5:10" x14ac:dyDescent="0.25">
      <c r="E1164" s="139" t="s">
        <v>281</v>
      </c>
      <c r="F1164" s="136" t="s">
        <v>270</v>
      </c>
      <c r="G1164" s="54">
        <v>10</v>
      </c>
      <c r="H1164" s="30">
        <v>2021</v>
      </c>
      <c r="I1164" s="30">
        <v>9</v>
      </c>
      <c r="J1164" s="18">
        <v>1</v>
      </c>
    </row>
    <row r="1165" spans="5:10" x14ac:dyDescent="0.25">
      <c r="E1165" s="140" t="s">
        <v>170</v>
      </c>
      <c r="F1165" s="137" t="s">
        <v>342</v>
      </c>
      <c r="G1165" s="54">
        <v>11</v>
      </c>
      <c r="H1165" s="30">
        <v>2021</v>
      </c>
      <c r="I1165" s="30">
        <v>9</v>
      </c>
      <c r="J1165" s="18">
        <v>1</v>
      </c>
    </row>
    <row r="1166" spans="5:10" x14ac:dyDescent="0.25">
      <c r="E1166" s="139" t="s">
        <v>219</v>
      </c>
      <c r="F1166" s="136" t="s">
        <v>342</v>
      </c>
      <c r="G1166" s="54">
        <v>12</v>
      </c>
      <c r="H1166" s="30">
        <v>2021</v>
      </c>
      <c r="I1166" s="30">
        <v>9</v>
      </c>
      <c r="J1166" s="18">
        <v>1</v>
      </c>
    </row>
    <row r="1167" spans="5:10" x14ac:dyDescent="0.25">
      <c r="E1167" s="140" t="s">
        <v>222</v>
      </c>
      <c r="F1167" s="137" t="s">
        <v>405</v>
      </c>
      <c r="G1167" s="54">
        <v>13</v>
      </c>
      <c r="H1167" s="30">
        <v>2021</v>
      </c>
      <c r="I1167" s="30">
        <v>9</v>
      </c>
      <c r="J1167" s="18">
        <v>1</v>
      </c>
    </row>
    <row r="1168" spans="5:10" x14ac:dyDescent="0.25">
      <c r="E1168" s="139" t="s">
        <v>300</v>
      </c>
      <c r="F1168" s="136" t="s">
        <v>342</v>
      </c>
      <c r="G1168" s="54">
        <v>14</v>
      </c>
      <c r="H1168" s="30">
        <v>2021</v>
      </c>
      <c r="I1168" s="30">
        <v>9</v>
      </c>
      <c r="J1168" s="18">
        <v>1</v>
      </c>
    </row>
    <row r="1169" spans="5:10" x14ac:dyDescent="0.25">
      <c r="E1169" s="140" t="s">
        <v>313</v>
      </c>
      <c r="F1169" s="137" t="s">
        <v>273</v>
      </c>
      <c r="G1169" s="54">
        <v>15</v>
      </c>
      <c r="H1169" s="30">
        <v>2021</v>
      </c>
      <c r="I1169" s="30">
        <v>9</v>
      </c>
      <c r="J1169" s="18">
        <v>1</v>
      </c>
    </row>
    <row r="1170" spans="5:10" x14ac:dyDescent="0.25">
      <c r="E1170" s="139" t="s">
        <v>409</v>
      </c>
      <c r="F1170" s="136" t="s">
        <v>77</v>
      </c>
      <c r="G1170" s="54">
        <v>16</v>
      </c>
      <c r="H1170" s="30">
        <v>2021</v>
      </c>
      <c r="I1170" s="30">
        <v>9</v>
      </c>
      <c r="J1170" s="18">
        <v>1</v>
      </c>
    </row>
    <row r="1171" spans="5:10" x14ac:dyDescent="0.25">
      <c r="E1171" s="140" t="s">
        <v>406</v>
      </c>
      <c r="F1171" s="137" t="s">
        <v>405</v>
      </c>
      <c r="G1171" s="54">
        <v>17</v>
      </c>
      <c r="H1171" s="30">
        <v>2021</v>
      </c>
      <c r="I1171" s="30">
        <v>9</v>
      </c>
      <c r="J1171" s="18">
        <v>1</v>
      </c>
    </row>
    <row r="1172" spans="5:10" x14ac:dyDescent="0.25">
      <c r="E1172" s="139" t="s">
        <v>301</v>
      </c>
      <c r="F1172" s="136" t="s">
        <v>297</v>
      </c>
      <c r="G1172" s="54">
        <v>18</v>
      </c>
      <c r="H1172" s="30">
        <v>2021</v>
      </c>
      <c r="I1172" s="30">
        <v>9</v>
      </c>
      <c r="J1172" s="18">
        <v>1</v>
      </c>
    </row>
    <row r="1173" spans="5:10" x14ac:dyDescent="0.25">
      <c r="E1173" s="140" t="s">
        <v>345</v>
      </c>
      <c r="F1173" s="137" t="s">
        <v>326</v>
      </c>
      <c r="G1173" s="54">
        <v>19</v>
      </c>
      <c r="H1173" s="30">
        <v>2021</v>
      </c>
      <c r="I1173" s="30">
        <v>9</v>
      </c>
      <c r="J1173" s="18">
        <v>1</v>
      </c>
    </row>
    <row r="1174" spans="5:10" x14ac:dyDescent="0.25">
      <c r="E1174" s="139" t="s">
        <v>188</v>
      </c>
      <c r="F1174" s="136" t="s">
        <v>405</v>
      </c>
      <c r="G1174" s="54">
        <v>20</v>
      </c>
      <c r="H1174" s="30">
        <v>2021</v>
      </c>
      <c r="I1174" s="30">
        <v>9</v>
      </c>
      <c r="J1174" s="18">
        <v>1</v>
      </c>
    </row>
    <row r="1175" spans="5:10" x14ac:dyDescent="0.25">
      <c r="E1175" s="140" t="s">
        <v>262</v>
      </c>
      <c r="F1175" s="137" t="s">
        <v>270</v>
      </c>
      <c r="G1175" s="54">
        <v>21</v>
      </c>
      <c r="H1175" s="30">
        <v>2021</v>
      </c>
      <c r="I1175" s="30">
        <v>9</v>
      </c>
      <c r="J1175" s="18">
        <v>1</v>
      </c>
    </row>
    <row r="1176" spans="5:10" x14ac:dyDescent="0.25">
      <c r="E1176" s="139" t="s">
        <v>365</v>
      </c>
      <c r="F1176" s="136" t="s">
        <v>299</v>
      </c>
      <c r="G1176" s="54">
        <v>22</v>
      </c>
      <c r="H1176" s="30">
        <v>2021</v>
      </c>
      <c r="I1176" s="30">
        <v>9</v>
      </c>
      <c r="J1176" s="18">
        <v>1</v>
      </c>
    </row>
    <row r="1177" spans="5:10" x14ac:dyDescent="0.25">
      <c r="E1177" s="140" t="s">
        <v>294</v>
      </c>
      <c r="F1177" s="137" t="s">
        <v>386</v>
      </c>
      <c r="G1177" s="54">
        <v>23</v>
      </c>
      <c r="H1177" s="30">
        <v>2021</v>
      </c>
      <c r="I1177" s="30">
        <v>9</v>
      </c>
      <c r="J1177" s="18">
        <v>1</v>
      </c>
    </row>
    <row r="1178" spans="5:10" x14ac:dyDescent="0.25">
      <c r="E1178" s="139" t="s">
        <v>186</v>
      </c>
      <c r="F1178" s="136" t="s">
        <v>299</v>
      </c>
      <c r="G1178" s="54">
        <v>24</v>
      </c>
      <c r="H1178" s="30">
        <v>2021</v>
      </c>
      <c r="I1178" s="30">
        <v>9</v>
      </c>
      <c r="J1178" s="18">
        <v>1</v>
      </c>
    </row>
    <row r="1179" spans="5:10" x14ac:dyDescent="0.25">
      <c r="E1179" s="140" t="s">
        <v>374</v>
      </c>
      <c r="F1179" s="137" t="s">
        <v>299</v>
      </c>
      <c r="G1179" s="54">
        <v>25</v>
      </c>
      <c r="H1179" s="30">
        <v>2021</v>
      </c>
      <c r="I1179" s="30">
        <v>9</v>
      </c>
      <c r="J1179" s="18">
        <v>1</v>
      </c>
    </row>
    <row r="1180" spans="5:10" x14ac:dyDescent="0.25">
      <c r="E1180" s="139" t="s">
        <v>218</v>
      </c>
      <c r="F1180" s="136" t="s">
        <v>273</v>
      </c>
      <c r="G1180" s="54">
        <v>26</v>
      </c>
      <c r="H1180" s="30">
        <v>2021</v>
      </c>
      <c r="I1180" s="30">
        <v>9</v>
      </c>
      <c r="J1180" s="18">
        <v>1</v>
      </c>
    </row>
    <row r="1181" spans="5:10" x14ac:dyDescent="0.25">
      <c r="E1181" s="140" t="s">
        <v>377</v>
      </c>
      <c r="F1181" s="137" t="s">
        <v>273</v>
      </c>
      <c r="G1181" s="54">
        <v>27</v>
      </c>
      <c r="H1181" s="30">
        <v>2021</v>
      </c>
      <c r="I1181" s="30">
        <v>9</v>
      </c>
      <c r="J1181" s="18">
        <v>1</v>
      </c>
    </row>
    <row r="1182" spans="5:10" x14ac:dyDescent="0.25">
      <c r="E1182" s="139" t="s">
        <v>346</v>
      </c>
      <c r="F1182" s="136" t="s">
        <v>342</v>
      </c>
      <c r="G1182" s="54">
        <v>28</v>
      </c>
      <c r="H1182" s="30">
        <v>2021</v>
      </c>
      <c r="I1182" s="30">
        <v>9</v>
      </c>
      <c r="J1182" s="18">
        <v>1</v>
      </c>
    </row>
    <row r="1183" spans="5:10" x14ac:dyDescent="0.25">
      <c r="E1183" s="140" t="s">
        <v>410</v>
      </c>
      <c r="F1183" s="137" t="s">
        <v>297</v>
      </c>
      <c r="G1183" s="54">
        <v>29</v>
      </c>
      <c r="H1183" s="30">
        <v>2021</v>
      </c>
      <c r="I1183" s="30">
        <v>9</v>
      </c>
      <c r="J1183" s="18">
        <v>1</v>
      </c>
    </row>
    <row r="1184" spans="5:10" x14ac:dyDescent="0.25">
      <c r="E1184" s="139" t="s">
        <v>199</v>
      </c>
      <c r="F1184" s="136" t="s">
        <v>347</v>
      </c>
      <c r="G1184" s="54">
        <v>30</v>
      </c>
      <c r="H1184" s="30">
        <v>2021</v>
      </c>
      <c r="I1184" s="30">
        <v>9</v>
      </c>
      <c r="J1184" s="18">
        <v>1</v>
      </c>
    </row>
    <row r="1185" spans="5:10" x14ac:dyDescent="0.25">
      <c r="E1185" s="140" t="s">
        <v>411</v>
      </c>
      <c r="F1185" s="137" t="s">
        <v>270</v>
      </c>
      <c r="G1185" s="54">
        <v>31</v>
      </c>
      <c r="H1185" s="30">
        <v>2021</v>
      </c>
      <c r="I1185" s="30">
        <v>9</v>
      </c>
      <c r="J1185" s="18">
        <v>1</v>
      </c>
    </row>
    <row r="1186" spans="5:10" ht="15.75" thickBot="1" x14ac:dyDescent="0.3">
      <c r="E1186" s="141" t="s">
        <v>355</v>
      </c>
      <c r="F1186" s="151" t="s">
        <v>405</v>
      </c>
      <c r="G1186" s="55">
        <v>32</v>
      </c>
      <c r="H1186" s="34">
        <v>2021</v>
      </c>
      <c r="I1186" s="34">
        <v>9</v>
      </c>
      <c r="J1186" s="36">
        <v>1</v>
      </c>
    </row>
    <row r="1187" spans="5:10" x14ac:dyDescent="0.25">
      <c r="E1187" s="301" t="s">
        <v>183</v>
      </c>
      <c r="F1187" s="150" t="s">
        <v>270</v>
      </c>
      <c r="G1187" s="53">
        <v>1</v>
      </c>
      <c r="H1187" s="41">
        <v>2022</v>
      </c>
      <c r="I1187" s="41">
        <v>9</v>
      </c>
      <c r="J1187" s="42">
        <v>16</v>
      </c>
    </row>
    <row r="1188" spans="5:10" x14ac:dyDescent="0.25">
      <c r="E1188" s="302" t="s">
        <v>422</v>
      </c>
      <c r="F1188" s="136" t="s">
        <v>297</v>
      </c>
      <c r="G1188" s="54">
        <v>2</v>
      </c>
      <c r="H1188" s="30">
        <v>2022</v>
      </c>
      <c r="I1188" s="30">
        <v>9</v>
      </c>
      <c r="J1188" s="18">
        <v>8</v>
      </c>
    </row>
    <row r="1189" spans="5:10" x14ac:dyDescent="0.25">
      <c r="E1189" s="303" t="s">
        <v>300</v>
      </c>
      <c r="F1189" s="137" t="s">
        <v>342</v>
      </c>
      <c r="G1189" s="54">
        <v>3</v>
      </c>
      <c r="H1189" s="30">
        <v>2022</v>
      </c>
      <c r="I1189" s="30">
        <v>9</v>
      </c>
      <c r="J1189" s="18">
        <v>4</v>
      </c>
    </row>
    <row r="1190" spans="5:10" x14ac:dyDescent="0.25">
      <c r="E1190" s="303" t="s">
        <v>222</v>
      </c>
      <c r="F1190" s="136" t="s">
        <v>405</v>
      </c>
      <c r="G1190" s="54">
        <v>4</v>
      </c>
      <c r="H1190" s="30">
        <v>2022</v>
      </c>
      <c r="I1190" s="30">
        <v>9</v>
      </c>
      <c r="J1190" s="18">
        <v>4</v>
      </c>
    </row>
    <row r="1191" spans="5:10" x14ac:dyDescent="0.25">
      <c r="E1191" s="140" t="s">
        <v>133</v>
      </c>
      <c r="F1191" s="137" t="s">
        <v>270</v>
      </c>
      <c r="G1191" s="54">
        <v>5</v>
      </c>
      <c r="H1191" s="30">
        <v>2022</v>
      </c>
      <c r="I1191" s="30">
        <v>9</v>
      </c>
      <c r="J1191" s="18">
        <v>2</v>
      </c>
    </row>
    <row r="1192" spans="5:10" x14ac:dyDescent="0.25">
      <c r="E1192" s="139" t="s">
        <v>406</v>
      </c>
      <c r="F1192" s="136" t="s">
        <v>405</v>
      </c>
      <c r="G1192" s="54">
        <v>6</v>
      </c>
      <c r="H1192" s="30">
        <v>2022</v>
      </c>
      <c r="I1192" s="30">
        <v>9</v>
      </c>
      <c r="J1192" s="18">
        <v>2</v>
      </c>
    </row>
    <row r="1193" spans="5:10" x14ac:dyDescent="0.25">
      <c r="E1193" s="140" t="s">
        <v>313</v>
      </c>
      <c r="F1193" s="137" t="s">
        <v>273</v>
      </c>
      <c r="G1193" s="54">
        <v>7</v>
      </c>
      <c r="H1193" s="30">
        <v>2022</v>
      </c>
      <c r="I1193" s="30">
        <v>9</v>
      </c>
      <c r="J1193" s="18">
        <v>2</v>
      </c>
    </row>
    <row r="1194" spans="5:10" x14ac:dyDescent="0.25">
      <c r="E1194" s="139" t="s">
        <v>221</v>
      </c>
      <c r="F1194" s="136" t="s">
        <v>405</v>
      </c>
      <c r="G1194" s="54">
        <v>8</v>
      </c>
      <c r="H1194" s="30">
        <v>2022</v>
      </c>
      <c r="I1194" s="30">
        <v>9</v>
      </c>
      <c r="J1194" s="18">
        <v>2</v>
      </c>
    </row>
    <row r="1195" spans="5:10" x14ac:dyDescent="0.25">
      <c r="E1195" s="140" t="s">
        <v>218</v>
      </c>
      <c r="F1195" s="137" t="s">
        <v>273</v>
      </c>
      <c r="G1195" s="54">
        <v>9</v>
      </c>
      <c r="H1195" s="30">
        <v>2022</v>
      </c>
      <c r="I1195" s="30">
        <v>9</v>
      </c>
      <c r="J1195" s="18">
        <v>1</v>
      </c>
    </row>
    <row r="1196" spans="5:10" x14ac:dyDescent="0.25">
      <c r="E1196" s="139" t="s">
        <v>71</v>
      </c>
      <c r="F1196" s="136" t="s">
        <v>357</v>
      </c>
      <c r="G1196" s="54">
        <v>10</v>
      </c>
      <c r="H1196" s="30">
        <v>2022</v>
      </c>
      <c r="I1196" s="30">
        <v>9</v>
      </c>
      <c r="J1196" s="18">
        <v>1</v>
      </c>
    </row>
    <row r="1197" spans="5:10" x14ac:dyDescent="0.25">
      <c r="E1197" s="140" t="s">
        <v>219</v>
      </c>
      <c r="F1197" s="137" t="s">
        <v>342</v>
      </c>
      <c r="G1197" s="54">
        <v>11</v>
      </c>
      <c r="H1197" s="30">
        <v>2022</v>
      </c>
      <c r="I1197" s="30">
        <v>9</v>
      </c>
      <c r="J1197" s="18">
        <v>1</v>
      </c>
    </row>
    <row r="1198" spans="5:10" x14ac:dyDescent="0.25">
      <c r="E1198" s="139" t="s">
        <v>303</v>
      </c>
      <c r="F1198" s="136" t="s">
        <v>297</v>
      </c>
      <c r="G1198" s="54">
        <v>12</v>
      </c>
      <c r="H1198" s="30">
        <v>2022</v>
      </c>
      <c r="I1198" s="30">
        <v>9</v>
      </c>
      <c r="J1198" s="18">
        <v>1</v>
      </c>
    </row>
    <row r="1199" spans="5:10" x14ac:dyDescent="0.25">
      <c r="E1199" s="140" t="s">
        <v>294</v>
      </c>
      <c r="F1199" s="137" t="s">
        <v>386</v>
      </c>
      <c r="G1199" s="54">
        <v>13</v>
      </c>
      <c r="H1199" s="30">
        <v>2022</v>
      </c>
      <c r="I1199" s="30">
        <v>9</v>
      </c>
      <c r="J1199" s="18">
        <v>1</v>
      </c>
    </row>
    <row r="1200" spans="5:10" x14ac:dyDescent="0.25">
      <c r="E1200" s="139" t="s">
        <v>281</v>
      </c>
      <c r="F1200" s="136" t="s">
        <v>270</v>
      </c>
      <c r="G1200" s="54">
        <v>14</v>
      </c>
      <c r="H1200" s="30">
        <v>2022</v>
      </c>
      <c r="I1200" s="30">
        <v>9</v>
      </c>
      <c r="J1200" s="18">
        <v>1</v>
      </c>
    </row>
    <row r="1201" spans="5:10" x14ac:dyDescent="0.25">
      <c r="E1201" s="140" t="s">
        <v>426</v>
      </c>
      <c r="F1201" s="137" t="s">
        <v>427</v>
      </c>
      <c r="G1201" s="54">
        <v>15</v>
      </c>
      <c r="H1201" s="30">
        <v>2022</v>
      </c>
      <c r="I1201" s="30">
        <v>9</v>
      </c>
      <c r="J1201" s="18">
        <v>1</v>
      </c>
    </row>
    <row r="1202" spans="5:10" x14ac:dyDescent="0.25">
      <c r="E1202" s="139" t="s">
        <v>350</v>
      </c>
      <c r="F1202" s="136" t="s">
        <v>270</v>
      </c>
      <c r="G1202" s="54">
        <v>16</v>
      </c>
      <c r="H1202" s="30">
        <v>2022</v>
      </c>
      <c r="I1202" s="30">
        <v>9</v>
      </c>
      <c r="J1202" s="18">
        <v>1</v>
      </c>
    </row>
    <row r="1203" spans="5:10" x14ac:dyDescent="0.25">
      <c r="E1203" s="140" t="s">
        <v>345</v>
      </c>
      <c r="F1203" s="137" t="s">
        <v>326</v>
      </c>
      <c r="G1203" s="54">
        <v>17</v>
      </c>
      <c r="H1203" s="30">
        <v>2022</v>
      </c>
      <c r="I1203" s="30">
        <v>9</v>
      </c>
      <c r="J1203" s="18">
        <v>1</v>
      </c>
    </row>
    <row r="1204" spans="5:10" x14ac:dyDescent="0.25">
      <c r="E1204" s="139" t="s">
        <v>301</v>
      </c>
      <c r="F1204" s="136" t="s">
        <v>297</v>
      </c>
      <c r="G1204" s="54">
        <v>18</v>
      </c>
      <c r="H1204" s="30">
        <v>2022</v>
      </c>
      <c r="I1204" s="30">
        <v>9</v>
      </c>
      <c r="J1204" s="18">
        <v>1</v>
      </c>
    </row>
    <row r="1205" spans="5:10" x14ac:dyDescent="0.25">
      <c r="E1205" s="140" t="s">
        <v>258</v>
      </c>
      <c r="F1205" s="137" t="s">
        <v>270</v>
      </c>
      <c r="G1205" s="54">
        <v>19</v>
      </c>
      <c r="H1205" s="30">
        <v>2022</v>
      </c>
      <c r="I1205" s="30">
        <v>9</v>
      </c>
      <c r="J1205" s="18">
        <v>1</v>
      </c>
    </row>
    <row r="1206" spans="5:10" x14ac:dyDescent="0.25">
      <c r="E1206" s="139" t="s">
        <v>374</v>
      </c>
      <c r="F1206" s="136" t="s">
        <v>299</v>
      </c>
      <c r="G1206" s="54">
        <v>20</v>
      </c>
      <c r="H1206" s="30">
        <v>2022</v>
      </c>
      <c r="I1206" s="30">
        <v>9</v>
      </c>
      <c r="J1206" s="18">
        <v>1</v>
      </c>
    </row>
    <row r="1207" spans="5:10" x14ac:dyDescent="0.25">
      <c r="E1207" s="140" t="s">
        <v>373</v>
      </c>
      <c r="F1207" s="137" t="s">
        <v>273</v>
      </c>
      <c r="G1207" s="54">
        <v>21</v>
      </c>
      <c r="H1207" s="30">
        <v>2022</v>
      </c>
      <c r="I1207" s="30">
        <v>9</v>
      </c>
      <c r="J1207" s="18">
        <v>1</v>
      </c>
    </row>
    <row r="1208" spans="5:10" x14ac:dyDescent="0.25">
      <c r="E1208" s="139" t="s">
        <v>413</v>
      </c>
      <c r="F1208" s="136" t="s">
        <v>342</v>
      </c>
      <c r="G1208" s="54">
        <v>22</v>
      </c>
      <c r="H1208" s="30">
        <v>2022</v>
      </c>
      <c r="I1208" s="30">
        <v>9</v>
      </c>
      <c r="J1208" s="18">
        <v>1</v>
      </c>
    </row>
    <row r="1209" spans="5:10" x14ac:dyDescent="0.25">
      <c r="E1209" s="140" t="s">
        <v>193</v>
      </c>
      <c r="F1209" s="137" t="s">
        <v>270</v>
      </c>
      <c r="G1209" s="54">
        <v>23</v>
      </c>
      <c r="H1209" s="30">
        <v>2022</v>
      </c>
      <c r="I1209" s="30">
        <v>9</v>
      </c>
      <c r="J1209" s="18">
        <v>1</v>
      </c>
    </row>
    <row r="1210" spans="5:10" x14ac:dyDescent="0.25">
      <c r="E1210" s="139" t="s">
        <v>416</v>
      </c>
      <c r="F1210" s="136" t="s">
        <v>273</v>
      </c>
      <c r="G1210" s="54">
        <v>24</v>
      </c>
      <c r="H1210" s="30">
        <v>2022</v>
      </c>
      <c r="I1210" s="30">
        <v>9</v>
      </c>
      <c r="J1210" s="18">
        <v>1</v>
      </c>
    </row>
    <row r="1211" spans="5:10" x14ac:dyDescent="0.25">
      <c r="E1211" s="140" t="s">
        <v>346</v>
      </c>
      <c r="F1211" s="137" t="s">
        <v>342</v>
      </c>
      <c r="G1211" s="54">
        <v>25</v>
      </c>
      <c r="H1211" s="30">
        <v>2022</v>
      </c>
      <c r="I1211" s="30">
        <v>9</v>
      </c>
      <c r="J1211" s="18">
        <v>1</v>
      </c>
    </row>
    <row r="1212" spans="5:10" x14ac:dyDescent="0.25">
      <c r="E1212" s="139" t="s">
        <v>408</v>
      </c>
      <c r="F1212" s="136" t="s">
        <v>342</v>
      </c>
      <c r="G1212" s="54">
        <v>26</v>
      </c>
      <c r="H1212" s="30">
        <v>2022</v>
      </c>
      <c r="I1212" s="30">
        <v>9</v>
      </c>
      <c r="J1212" s="18">
        <v>1</v>
      </c>
    </row>
    <row r="1213" spans="5:10" x14ac:dyDescent="0.25">
      <c r="E1213" s="140" t="s">
        <v>376</v>
      </c>
      <c r="F1213" s="137" t="s">
        <v>270</v>
      </c>
      <c r="G1213" s="54">
        <v>27</v>
      </c>
      <c r="H1213" s="30">
        <v>2022</v>
      </c>
      <c r="I1213" s="30">
        <v>9</v>
      </c>
      <c r="J1213" s="18">
        <v>1</v>
      </c>
    </row>
    <row r="1214" spans="5:10" x14ac:dyDescent="0.25">
      <c r="E1214" s="139" t="s">
        <v>417</v>
      </c>
      <c r="F1214" s="136" t="s">
        <v>418</v>
      </c>
      <c r="G1214" s="54">
        <v>28</v>
      </c>
      <c r="H1214" s="30">
        <v>2022</v>
      </c>
      <c r="I1214" s="30">
        <v>9</v>
      </c>
      <c r="J1214" s="18">
        <v>1</v>
      </c>
    </row>
    <row r="1215" spans="5:10" x14ac:dyDescent="0.25">
      <c r="E1215" s="140" t="s">
        <v>262</v>
      </c>
      <c r="F1215" s="137" t="s">
        <v>270</v>
      </c>
      <c r="G1215" s="54">
        <v>29</v>
      </c>
      <c r="H1215" s="30">
        <v>2022</v>
      </c>
      <c r="I1215" s="30">
        <v>9</v>
      </c>
      <c r="J1215" s="18">
        <v>1</v>
      </c>
    </row>
    <row r="1216" spans="5:10" x14ac:dyDescent="0.25">
      <c r="E1216" s="139" t="s">
        <v>420</v>
      </c>
      <c r="F1216" s="136" t="s">
        <v>326</v>
      </c>
      <c r="G1216" s="54">
        <v>30</v>
      </c>
      <c r="H1216" s="30">
        <v>2022</v>
      </c>
      <c r="I1216" s="30">
        <v>9</v>
      </c>
      <c r="J1216" s="18">
        <v>1</v>
      </c>
    </row>
    <row r="1217" spans="5:10" x14ac:dyDescent="0.25">
      <c r="E1217" s="140" t="s">
        <v>329</v>
      </c>
      <c r="F1217" s="137" t="s">
        <v>326</v>
      </c>
      <c r="G1217" s="54">
        <v>31</v>
      </c>
      <c r="H1217" s="30">
        <v>2022</v>
      </c>
      <c r="I1217" s="30">
        <v>9</v>
      </c>
      <c r="J1217" s="18">
        <v>1</v>
      </c>
    </row>
    <row r="1218" spans="5:10" ht="15.75" thickBot="1" x14ac:dyDescent="0.3">
      <c r="E1218" s="141" t="s">
        <v>344</v>
      </c>
      <c r="F1218" s="151" t="s">
        <v>342</v>
      </c>
      <c r="G1218" s="55">
        <v>32</v>
      </c>
      <c r="H1218" s="34">
        <v>2022</v>
      </c>
      <c r="I1218" s="34">
        <v>9</v>
      </c>
      <c r="J1218" s="36">
        <v>1</v>
      </c>
    </row>
    <row r="1219" spans="5:10" x14ac:dyDescent="0.25">
      <c r="E1219" s="301" t="s">
        <v>422</v>
      </c>
      <c r="F1219" s="150" t="s">
        <v>342</v>
      </c>
      <c r="G1219" s="53">
        <v>1</v>
      </c>
      <c r="H1219" s="41">
        <v>2023</v>
      </c>
      <c r="I1219" s="41">
        <v>9</v>
      </c>
      <c r="J1219" s="42">
        <v>16</v>
      </c>
    </row>
    <row r="1220" spans="5:10" x14ac:dyDescent="0.25">
      <c r="E1220" s="302" t="s">
        <v>222</v>
      </c>
      <c r="F1220" s="341" t="s">
        <v>405</v>
      </c>
      <c r="G1220" s="54">
        <v>2</v>
      </c>
      <c r="H1220" s="30">
        <v>2023</v>
      </c>
      <c r="I1220" s="30">
        <v>9</v>
      </c>
      <c r="J1220" s="18">
        <v>8</v>
      </c>
    </row>
    <row r="1221" spans="5:10" x14ac:dyDescent="0.25">
      <c r="E1221" s="303" t="s">
        <v>120</v>
      </c>
      <c r="F1221" s="342" t="s">
        <v>273</v>
      </c>
      <c r="G1221" s="54">
        <v>3</v>
      </c>
      <c r="H1221" s="30">
        <v>2023</v>
      </c>
      <c r="I1221" s="30">
        <v>9</v>
      </c>
      <c r="J1221" s="18">
        <v>4</v>
      </c>
    </row>
    <row r="1222" spans="5:10" x14ac:dyDescent="0.25">
      <c r="E1222" s="303" t="s">
        <v>219</v>
      </c>
      <c r="F1222" s="343" t="s">
        <v>342</v>
      </c>
      <c r="G1222" s="54">
        <v>4</v>
      </c>
      <c r="H1222" s="30">
        <v>2023</v>
      </c>
      <c r="I1222" s="30">
        <v>9</v>
      </c>
      <c r="J1222" s="18">
        <v>4</v>
      </c>
    </row>
    <row r="1223" spans="5:10" x14ac:dyDescent="0.25">
      <c r="E1223" s="344" t="s">
        <v>300</v>
      </c>
      <c r="F1223" s="342" t="s">
        <v>342</v>
      </c>
      <c r="G1223" s="54">
        <v>5</v>
      </c>
      <c r="H1223" s="30">
        <v>2023</v>
      </c>
      <c r="I1223" s="30">
        <v>9</v>
      </c>
      <c r="J1223" s="18">
        <v>2</v>
      </c>
    </row>
    <row r="1224" spans="5:10" x14ac:dyDescent="0.25">
      <c r="E1224" s="345" t="s">
        <v>183</v>
      </c>
      <c r="F1224" s="343" t="s">
        <v>270</v>
      </c>
      <c r="G1224" s="54">
        <v>6</v>
      </c>
      <c r="H1224" s="30">
        <v>2023</v>
      </c>
      <c r="I1224" s="30">
        <v>9</v>
      </c>
      <c r="J1224" s="18">
        <v>2</v>
      </c>
    </row>
    <row r="1225" spans="5:10" x14ac:dyDescent="0.25">
      <c r="E1225" s="344" t="s">
        <v>133</v>
      </c>
      <c r="F1225" s="342" t="s">
        <v>270</v>
      </c>
      <c r="G1225" s="54">
        <v>7</v>
      </c>
      <c r="H1225" s="30">
        <v>2023</v>
      </c>
      <c r="I1225" s="30">
        <v>9</v>
      </c>
      <c r="J1225" s="18">
        <v>2</v>
      </c>
    </row>
    <row r="1226" spans="5:10" x14ac:dyDescent="0.25">
      <c r="E1226" s="345" t="s">
        <v>375</v>
      </c>
      <c r="F1226" s="343" t="s">
        <v>270</v>
      </c>
      <c r="G1226" s="54">
        <v>8</v>
      </c>
      <c r="H1226" s="30">
        <v>2023</v>
      </c>
      <c r="I1226" s="30">
        <v>9</v>
      </c>
      <c r="J1226" s="18">
        <v>2</v>
      </c>
    </row>
    <row r="1227" spans="5:10" x14ac:dyDescent="0.25">
      <c r="E1227" s="344" t="s">
        <v>434</v>
      </c>
      <c r="F1227" s="342" t="s">
        <v>347</v>
      </c>
      <c r="G1227" s="54">
        <v>9</v>
      </c>
      <c r="H1227" s="30">
        <v>2023</v>
      </c>
      <c r="I1227" s="30">
        <v>9</v>
      </c>
      <c r="J1227" s="18">
        <v>1</v>
      </c>
    </row>
    <row r="1228" spans="5:10" x14ac:dyDescent="0.25">
      <c r="E1228" s="345" t="s">
        <v>262</v>
      </c>
      <c r="F1228" s="343" t="s">
        <v>270</v>
      </c>
      <c r="G1228" s="54">
        <v>10</v>
      </c>
      <c r="H1228" s="30">
        <v>2023</v>
      </c>
      <c r="I1228" s="30">
        <v>9</v>
      </c>
      <c r="J1228" s="18">
        <v>1</v>
      </c>
    </row>
    <row r="1229" spans="5:10" x14ac:dyDescent="0.25">
      <c r="E1229" s="344" t="s">
        <v>426</v>
      </c>
      <c r="F1229" s="342" t="s">
        <v>427</v>
      </c>
      <c r="G1229" s="54">
        <v>11</v>
      </c>
      <c r="H1229" s="30">
        <v>2023</v>
      </c>
      <c r="I1229" s="30">
        <v>9</v>
      </c>
      <c r="J1229" s="18">
        <v>1</v>
      </c>
    </row>
    <row r="1230" spans="5:10" x14ac:dyDescent="0.25">
      <c r="E1230" s="345" t="s">
        <v>177</v>
      </c>
      <c r="F1230" s="343" t="s">
        <v>342</v>
      </c>
      <c r="G1230" s="54">
        <v>12</v>
      </c>
      <c r="H1230" s="30">
        <v>2023</v>
      </c>
      <c r="I1230" s="30">
        <v>9</v>
      </c>
      <c r="J1230" s="18">
        <v>1</v>
      </c>
    </row>
    <row r="1231" spans="5:10" x14ac:dyDescent="0.25">
      <c r="E1231" s="344" t="s">
        <v>346</v>
      </c>
      <c r="F1231" s="342" t="s">
        <v>342</v>
      </c>
      <c r="G1231" s="54">
        <v>13</v>
      </c>
      <c r="H1231" s="30">
        <v>2023</v>
      </c>
      <c r="I1231" s="30">
        <v>9</v>
      </c>
      <c r="J1231" s="18">
        <v>1</v>
      </c>
    </row>
    <row r="1232" spans="5:10" x14ac:dyDescent="0.25">
      <c r="E1232" s="345" t="s">
        <v>381</v>
      </c>
      <c r="F1232" s="343" t="s">
        <v>297</v>
      </c>
      <c r="G1232" s="54">
        <v>14</v>
      </c>
      <c r="H1232" s="30">
        <v>2023</v>
      </c>
      <c r="I1232" s="30">
        <v>9</v>
      </c>
      <c r="J1232" s="18">
        <v>1</v>
      </c>
    </row>
    <row r="1233" spans="5:10" x14ac:dyDescent="0.25">
      <c r="E1233" s="344" t="s">
        <v>294</v>
      </c>
      <c r="F1233" s="342" t="s">
        <v>386</v>
      </c>
      <c r="G1233" s="54">
        <v>15</v>
      </c>
      <c r="H1233" s="30">
        <v>2023</v>
      </c>
      <c r="I1233" s="30">
        <v>9</v>
      </c>
      <c r="J1233" s="18">
        <v>1</v>
      </c>
    </row>
    <row r="1234" spans="5:10" x14ac:dyDescent="0.25">
      <c r="E1234" s="345" t="s">
        <v>275</v>
      </c>
      <c r="F1234" s="343" t="s">
        <v>270</v>
      </c>
      <c r="G1234" s="54">
        <v>16</v>
      </c>
      <c r="H1234" s="30">
        <v>2023</v>
      </c>
      <c r="I1234" s="30">
        <v>9</v>
      </c>
      <c r="J1234" s="18">
        <v>1</v>
      </c>
    </row>
    <row r="1235" spans="5:10" x14ac:dyDescent="0.25">
      <c r="E1235" s="344" t="s">
        <v>413</v>
      </c>
      <c r="F1235" s="342" t="s">
        <v>342</v>
      </c>
      <c r="G1235" s="54">
        <v>17</v>
      </c>
      <c r="H1235" s="30">
        <v>2023</v>
      </c>
      <c r="I1235" s="30">
        <v>9</v>
      </c>
      <c r="J1235" s="18">
        <v>1</v>
      </c>
    </row>
    <row r="1236" spans="5:10" x14ac:dyDescent="0.25">
      <c r="E1236" s="345" t="s">
        <v>193</v>
      </c>
      <c r="F1236" s="343" t="s">
        <v>270</v>
      </c>
      <c r="G1236" s="54">
        <v>18</v>
      </c>
      <c r="H1236" s="30">
        <v>2023</v>
      </c>
      <c r="I1236" s="30">
        <v>9</v>
      </c>
      <c r="J1236" s="18">
        <v>1</v>
      </c>
    </row>
    <row r="1237" spans="5:10" x14ac:dyDescent="0.25">
      <c r="E1237" s="344" t="s">
        <v>420</v>
      </c>
      <c r="F1237" s="342" t="s">
        <v>326</v>
      </c>
      <c r="G1237" s="54">
        <v>19</v>
      </c>
      <c r="H1237" s="30">
        <v>2023</v>
      </c>
      <c r="I1237" s="30">
        <v>9</v>
      </c>
      <c r="J1237" s="18">
        <v>1</v>
      </c>
    </row>
    <row r="1238" spans="5:10" x14ac:dyDescent="0.25">
      <c r="E1238" s="345" t="s">
        <v>416</v>
      </c>
      <c r="F1238" s="343" t="s">
        <v>273</v>
      </c>
      <c r="G1238" s="54">
        <v>20</v>
      </c>
      <c r="H1238" s="30">
        <v>2023</v>
      </c>
      <c r="I1238" s="30">
        <v>9</v>
      </c>
      <c r="J1238" s="18">
        <v>1</v>
      </c>
    </row>
    <row r="1239" spans="5:10" x14ac:dyDescent="0.25">
      <c r="E1239" s="344" t="s">
        <v>345</v>
      </c>
      <c r="F1239" s="342" t="s">
        <v>326</v>
      </c>
      <c r="G1239" s="54">
        <v>21</v>
      </c>
      <c r="H1239" s="30">
        <v>2023</v>
      </c>
      <c r="I1239" s="30">
        <v>9</v>
      </c>
      <c r="J1239" s="18">
        <v>1</v>
      </c>
    </row>
    <row r="1240" spans="5:10" x14ac:dyDescent="0.25">
      <c r="E1240" s="345" t="s">
        <v>310</v>
      </c>
      <c r="F1240" s="343" t="s">
        <v>286</v>
      </c>
      <c r="G1240" s="54">
        <v>22</v>
      </c>
      <c r="H1240" s="30">
        <v>2023</v>
      </c>
      <c r="I1240" s="30">
        <v>9</v>
      </c>
      <c r="J1240" s="18">
        <v>1</v>
      </c>
    </row>
    <row r="1241" spans="5:10" x14ac:dyDescent="0.25">
      <c r="E1241" s="344" t="s">
        <v>344</v>
      </c>
      <c r="F1241" s="342" t="s">
        <v>342</v>
      </c>
      <c r="G1241" s="54">
        <v>23</v>
      </c>
      <c r="H1241" s="30">
        <v>2023</v>
      </c>
      <c r="I1241" s="30">
        <v>9</v>
      </c>
      <c r="J1241" s="18">
        <v>1</v>
      </c>
    </row>
    <row r="1242" spans="5:10" x14ac:dyDescent="0.25">
      <c r="E1242" s="345" t="s">
        <v>414</v>
      </c>
      <c r="F1242" s="343" t="s">
        <v>386</v>
      </c>
      <c r="G1242" s="54">
        <v>24</v>
      </c>
      <c r="H1242" s="30">
        <v>2023</v>
      </c>
      <c r="I1242" s="30">
        <v>9</v>
      </c>
      <c r="J1242" s="18">
        <v>1</v>
      </c>
    </row>
    <row r="1243" spans="5:10" x14ac:dyDescent="0.25">
      <c r="E1243" s="344" t="s">
        <v>311</v>
      </c>
      <c r="F1243" s="342" t="s">
        <v>405</v>
      </c>
      <c r="G1243" s="54">
        <v>25</v>
      </c>
      <c r="H1243" s="30">
        <v>2023</v>
      </c>
      <c r="I1243" s="30">
        <v>9</v>
      </c>
      <c r="J1243" s="18">
        <v>1</v>
      </c>
    </row>
    <row r="1244" spans="5:10" x14ac:dyDescent="0.25">
      <c r="E1244" s="345" t="s">
        <v>217</v>
      </c>
      <c r="F1244" s="343" t="s">
        <v>357</v>
      </c>
      <c r="G1244" s="54">
        <v>26</v>
      </c>
      <c r="H1244" s="30">
        <v>2023</v>
      </c>
      <c r="I1244" s="30">
        <v>9</v>
      </c>
      <c r="J1244" s="18">
        <v>1</v>
      </c>
    </row>
    <row r="1245" spans="5:10" x14ac:dyDescent="0.25">
      <c r="E1245" s="344" t="s">
        <v>301</v>
      </c>
      <c r="F1245" s="342" t="s">
        <v>297</v>
      </c>
      <c r="G1245" s="54">
        <v>27</v>
      </c>
      <c r="H1245" s="30">
        <v>2023</v>
      </c>
      <c r="I1245" s="30">
        <v>9</v>
      </c>
      <c r="J1245" s="18">
        <v>1</v>
      </c>
    </row>
    <row r="1246" spans="5:10" x14ac:dyDescent="0.25">
      <c r="E1246" s="345" t="s">
        <v>487</v>
      </c>
      <c r="F1246" s="343" t="s">
        <v>405</v>
      </c>
      <c r="G1246" s="54">
        <v>28</v>
      </c>
      <c r="H1246" s="30">
        <v>2023</v>
      </c>
      <c r="I1246" s="30">
        <v>9</v>
      </c>
      <c r="J1246" s="18">
        <v>1</v>
      </c>
    </row>
    <row r="1247" spans="5:10" x14ac:dyDescent="0.25">
      <c r="E1247" s="344" t="s">
        <v>281</v>
      </c>
      <c r="F1247" s="342" t="s">
        <v>270</v>
      </c>
      <c r="G1247" s="54">
        <v>29</v>
      </c>
      <c r="H1247" s="30">
        <v>2023</v>
      </c>
      <c r="I1247" s="30">
        <v>9</v>
      </c>
      <c r="J1247" s="18">
        <v>1</v>
      </c>
    </row>
    <row r="1248" spans="5:10" x14ac:dyDescent="0.25">
      <c r="E1248" s="345" t="s">
        <v>104</v>
      </c>
      <c r="F1248" s="343" t="s">
        <v>357</v>
      </c>
      <c r="G1248" s="54">
        <v>30</v>
      </c>
      <c r="H1248" s="30">
        <v>2023</v>
      </c>
      <c r="I1248" s="30">
        <v>9</v>
      </c>
      <c r="J1248" s="18">
        <v>1</v>
      </c>
    </row>
    <row r="1249" spans="5:10" x14ac:dyDescent="0.25">
      <c r="E1249" s="344" t="s">
        <v>419</v>
      </c>
      <c r="F1249" s="342" t="s">
        <v>273</v>
      </c>
      <c r="G1249" s="54">
        <v>31</v>
      </c>
      <c r="H1249" s="30">
        <v>2023</v>
      </c>
      <c r="I1249" s="30">
        <v>9</v>
      </c>
      <c r="J1249" s="18">
        <v>1</v>
      </c>
    </row>
    <row r="1250" spans="5:10" ht="15.75" thickBot="1" x14ac:dyDescent="0.3">
      <c r="E1250" s="346" t="s">
        <v>361</v>
      </c>
      <c r="F1250" s="347" t="s">
        <v>273</v>
      </c>
      <c r="G1250" s="55">
        <v>32</v>
      </c>
      <c r="H1250" s="34">
        <v>2023</v>
      </c>
      <c r="I1250" s="34">
        <v>9</v>
      </c>
      <c r="J1250" s="36">
        <v>1</v>
      </c>
    </row>
    <row r="1251" spans="5:10" x14ac:dyDescent="0.25">
      <c r="E1251" s="301" t="s">
        <v>83</v>
      </c>
      <c r="F1251" s="40" t="s">
        <v>145</v>
      </c>
      <c r="G1251" s="53">
        <v>1</v>
      </c>
      <c r="H1251" s="41">
        <v>2010</v>
      </c>
      <c r="I1251" s="41">
        <v>10</v>
      </c>
      <c r="J1251" s="42">
        <v>16</v>
      </c>
    </row>
    <row r="1252" spans="5:10" x14ac:dyDescent="0.25">
      <c r="E1252" s="302" t="s">
        <v>41</v>
      </c>
      <c r="F1252" s="43" t="s">
        <v>15</v>
      </c>
      <c r="G1252" s="54">
        <v>2</v>
      </c>
      <c r="H1252" s="30">
        <v>2010</v>
      </c>
      <c r="I1252" s="30">
        <v>10</v>
      </c>
      <c r="J1252" s="18">
        <v>8</v>
      </c>
    </row>
    <row r="1253" spans="5:10" x14ac:dyDescent="0.25">
      <c r="E1253" s="303" t="s">
        <v>109</v>
      </c>
      <c r="F1253" s="43" t="s">
        <v>75</v>
      </c>
      <c r="G1253" s="54">
        <v>3</v>
      </c>
      <c r="H1253" s="30">
        <v>2010</v>
      </c>
      <c r="I1253" s="30">
        <v>10</v>
      </c>
      <c r="J1253" s="18">
        <v>4</v>
      </c>
    </row>
    <row r="1254" spans="5:10" x14ac:dyDescent="0.25">
      <c r="E1254" s="303" t="s">
        <v>133</v>
      </c>
      <c r="F1254" s="43" t="s">
        <v>134</v>
      </c>
      <c r="G1254" s="54">
        <v>4</v>
      </c>
      <c r="H1254" s="30">
        <v>2010</v>
      </c>
      <c r="I1254" s="30">
        <v>10</v>
      </c>
      <c r="J1254" s="18">
        <v>4</v>
      </c>
    </row>
    <row r="1255" spans="5:10" x14ac:dyDescent="0.25">
      <c r="E1255" s="32" t="s">
        <v>71</v>
      </c>
      <c r="F1255" s="43" t="s">
        <v>50</v>
      </c>
      <c r="G1255" s="54">
        <v>5</v>
      </c>
      <c r="H1255" s="30">
        <v>2010</v>
      </c>
      <c r="I1255" s="30">
        <v>10</v>
      </c>
      <c r="J1255" s="18">
        <v>2</v>
      </c>
    </row>
    <row r="1256" spans="5:10" x14ac:dyDescent="0.25">
      <c r="E1256" s="32" t="s">
        <v>142</v>
      </c>
      <c r="F1256" s="43" t="s">
        <v>75</v>
      </c>
      <c r="G1256" s="54">
        <v>6</v>
      </c>
      <c r="H1256" s="30">
        <v>2010</v>
      </c>
      <c r="I1256" s="30">
        <v>10</v>
      </c>
      <c r="J1256" s="18">
        <v>2</v>
      </c>
    </row>
    <row r="1257" spans="5:10" x14ac:dyDescent="0.25">
      <c r="E1257" s="32" t="s">
        <v>217</v>
      </c>
      <c r="F1257" s="43" t="s">
        <v>50</v>
      </c>
      <c r="G1257" s="54">
        <v>7</v>
      </c>
      <c r="H1257" s="30">
        <v>2010</v>
      </c>
      <c r="I1257" s="30">
        <v>10</v>
      </c>
      <c r="J1257" s="18">
        <v>2</v>
      </c>
    </row>
    <row r="1258" spans="5:10" x14ac:dyDescent="0.25">
      <c r="E1258" s="32" t="s">
        <v>153</v>
      </c>
      <c r="F1258" s="43" t="s">
        <v>15</v>
      </c>
      <c r="G1258" s="54">
        <v>8</v>
      </c>
      <c r="H1258" s="30">
        <v>2010</v>
      </c>
      <c r="I1258" s="30">
        <v>10</v>
      </c>
      <c r="J1258" s="18">
        <v>2</v>
      </c>
    </row>
    <row r="1259" spans="5:10" x14ac:dyDescent="0.25">
      <c r="E1259" s="32" t="s">
        <v>95</v>
      </c>
      <c r="F1259" s="43" t="s">
        <v>115</v>
      </c>
      <c r="G1259" s="54">
        <v>9</v>
      </c>
      <c r="H1259" s="30">
        <v>2010</v>
      </c>
      <c r="I1259" s="30">
        <v>10</v>
      </c>
      <c r="J1259" s="18">
        <v>1</v>
      </c>
    </row>
    <row r="1260" spans="5:10" x14ac:dyDescent="0.25">
      <c r="E1260" s="32" t="s">
        <v>120</v>
      </c>
      <c r="F1260" s="43" t="s">
        <v>15</v>
      </c>
      <c r="G1260" s="54">
        <v>10</v>
      </c>
      <c r="H1260" s="30">
        <v>2010</v>
      </c>
      <c r="I1260" s="30">
        <v>10</v>
      </c>
      <c r="J1260" s="18">
        <v>1</v>
      </c>
    </row>
    <row r="1261" spans="5:10" x14ac:dyDescent="0.25">
      <c r="E1261" s="32" t="s">
        <v>187</v>
      </c>
      <c r="F1261" s="43" t="s">
        <v>169</v>
      </c>
      <c r="G1261" s="54">
        <v>11</v>
      </c>
      <c r="H1261" s="30">
        <v>2010</v>
      </c>
      <c r="I1261" s="30">
        <v>10</v>
      </c>
      <c r="J1261" s="18">
        <v>1</v>
      </c>
    </row>
    <row r="1262" spans="5:10" x14ac:dyDescent="0.25">
      <c r="E1262" s="32" t="s">
        <v>166</v>
      </c>
      <c r="F1262" s="43" t="s">
        <v>155</v>
      </c>
      <c r="G1262" s="54">
        <v>12</v>
      </c>
      <c r="H1262" s="30">
        <v>2010</v>
      </c>
      <c r="I1262" s="30">
        <v>10</v>
      </c>
      <c r="J1262" s="18">
        <v>1</v>
      </c>
    </row>
    <row r="1263" spans="5:10" x14ac:dyDescent="0.25">
      <c r="E1263" s="32" t="s">
        <v>218</v>
      </c>
      <c r="F1263" s="43" t="s">
        <v>163</v>
      </c>
      <c r="G1263" s="54">
        <v>13</v>
      </c>
      <c r="H1263" s="30">
        <v>2010</v>
      </c>
      <c r="I1263" s="30">
        <v>10</v>
      </c>
      <c r="J1263" s="18">
        <v>1</v>
      </c>
    </row>
    <row r="1264" spans="5:10" x14ac:dyDescent="0.25">
      <c r="E1264" s="32" t="s">
        <v>200</v>
      </c>
      <c r="F1264" s="43" t="s">
        <v>169</v>
      </c>
      <c r="G1264" s="54">
        <v>14</v>
      </c>
      <c r="H1264" s="30">
        <v>2010</v>
      </c>
      <c r="I1264" s="30">
        <v>10</v>
      </c>
      <c r="J1264" s="18">
        <v>1</v>
      </c>
    </row>
    <row r="1265" spans="5:10" x14ac:dyDescent="0.25">
      <c r="E1265" s="32" t="s">
        <v>183</v>
      </c>
      <c r="F1265" s="43" t="s">
        <v>184</v>
      </c>
      <c r="G1265" s="54">
        <v>15</v>
      </c>
      <c r="H1265" s="30">
        <v>2010</v>
      </c>
      <c r="I1265" s="30">
        <v>10</v>
      </c>
      <c r="J1265" s="18">
        <v>1</v>
      </c>
    </row>
    <row r="1266" spans="5:10" x14ac:dyDescent="0.25">
      <c r="E1266" s="32" t="s">
        <v>188</v>
      </c>
      <c r="F1266" s="43" t="s">
        <v>155</v>
      </c>
      <c r="G1266" s="54">
        <v>16</v>
      </c>
      <c r="H1266" s="30">
        <v>2010</v>
      </c>
      <c r="I1266" s="30">
        <v>10</v>
      </c>
      <c r="J1266" s="18">
        <v>1</v>
      </c>
    </row>
    <row r="1267" spans="5:10" x14ac:dyDescent="0.25">
      <c r="E1267" s="32" t="s">
        <v>219</v>
      </c>
      <c r="F1267" s="43" t="s">
        <v>220</v>
      </c>
      <c r="G1267" s="54">
        <v>17</v>
      </c>
      <c r="H1267" s="30">
        <v>2010</v>
      </c>
      <c r="I1267" s="30">
        <v>10</v>
      </c>
      <c r="J1267" s="18">
        <v>1</v>
      </c>
    </row>
    <row r="1268" spans="5:10" x14ac:dyDescent="0.25">
      <c r="E1268" s="32" t="s">
        <v>193</v>
      </c>
      <c r="F1268" s="43" t="s">
        <v>50</v>
      </c>
      <c r="G1268" s="54">
        <v>18</v>
      </c>
      <c r="H1268" s="30">
        <v>2010</v>
      </c>
      <c r="I1268" s="30">
        <v>10</v>
      </c>
      <c r="J1268" s="18">
        <v>1</v>
      </c>
    </row>
    <row r="1269" spans="5:10" x14ac:dyDescent="0.25">
      <c r="E1269" s="32" t="s">
        <v>88</v>
      </c>
      <c r="F1269" s="43" t="s">
        <v>115</v>
      </c>
      <c r="G1269" s="54">
        <v>19</v>
      </c>
      <c r="H1269" s="30">
        <v>2010</v>
      </c>
      <c r="I1269" s="30">
        <v>10</v>
      </c>
      <c r="J1269" s="18">
        <v>1</v>
      </c>
    </row>
    <row r="1270" spans="5:10" x14ac:dyDescent="0.25">
      <c r="E1270" s="32" t="s">
        <v>203</v>
      </c>
      <c r="F1270" s="43" t="s">
        <v>163</v>
      </c>
      <c r="G1270" s="54">
        <v>20</v>
      </c>
      <c r="H1270" s="30">
        <v>2010</v>
      </c>
      <c r="I1270" s="30">
        <v>10</v>
      </c>
      <c r="J1270" s="18">
        <v>1</v>
      </c>
    </row>
    <row r="1271" spans="5:10" x14ac:dyDescent="0.25">
      <c r="E1271" s="32" t="s">
        <v>210</v>
      </c>
      <c r="F1271" s="43" t="s">
        <v>169</v>
      </c>
      <c r="G1271" s="54">
        <v>21</v>
      </c>
      <c r="H1271" s="30">
        <v>2010</v>
      </c>
      <c r="I1271" s="30">
        <v>10</v>
      </c>
      <c r="J1271" s="18">
        <v>1</v>
      </c>
    </row>
    <row r="1272" spans="5:10" x14ac:dyDescent="0.25">
      <c r="E1272" s="32" t="s">
        <v>221</v>
      </c>
      <c r="F1272" s="43" t="s">
        <v>75</v>
      </c>
      <c r="G1272" s="54">
        <v>22</v>
      </c>
      <c r="H1272" s="30">
        <v>2010</v>
      </c>
      <c r="I1272" s="30">
        <v>10</v>
      </c>
      <c r="J1272" s="18">
        <v>1</v>
      </c>
    </row>
    <row r="1273" spans="5:10" ht="15.75" thickBot="1" x14ac:dyDescent="0.3">
      <c r="E1273" s="33" t="s">
        <v>222</v>
      </c>
      <c r="F1273" s="44" t="s">
        <v>15</v>
      </c>
      <c r="G1273" s="55">
        <v>23</v>
      </c>
      <c r="H1273" s="34">
        <v>2010</v>
      </c>
      <c r="I1273" s="34">
        <v>10</v>
      </c>
      <c r="J1273" s="36">
        <v>1</v>
      </c>
    </row>
    <row r="1274" spans="5:10" x14ac:dyDescent="0.25">
      <c r="E1274" s="301" t="s">
        <v>88</v>
      </c>
      <c r="F1274" s="48" t="s">
        <v>206</v>
      </c>
      <c r="G1274" s="53">
        <v>1</v>
      </c>
      <c r="H1274" s="41">
        <v>2011</v>
      </c>
      <c r="I1274" s="41">
        <v>10</v>
      </c>
      <c r="J1274" s="42">
        <v>16</v>
      </c>
    </row>
    <row r="1275" spans="5:10" x14ac:dyDescent="0.25">
      <c r="E1275" s="302" t="s">
        <v>120</v>
      </c>
      <c r="F1275" s="49" t="s">
        <v>15</v>
      </c>
      <c r="G1275" s="54">
        <v>2</v>
      </c>
      <c r="H1275" s="30">
        <v>2011</v>
      </c>
      <c r="I1275" s="30">
        <v>10</v>
      </c>
      <c r="J1275" s="18">
        <v>8</v>
      </c>
    </row>
    <row r="1276" spans="5:10" x14ac:dyDescent="0.25">
      <c r="E1276" s="303" t="s">
        <v>41</v>
      </c>
      <c r="F1276" s="49" t="s">
        <v>15</v>
      </c>
      <c r="G1276" s="54">
        <v>3</v>
      </c>
      <c r="H1276" s="30">
        <v>2011</v>
      </c>
      <c r="I1276" s="30">
        <v>10</v>
      </c>
      <c r="J1276" s="18">
        <v>4</v>
      </c>
    </row>
    <row r="1277" spans="5:10" x14ac:dyDescent="0.25">
      <c r="E1277" s="303" t="s">
        <v>219</v>
      </c>
      <c r="F1277" s="49" t="s">
        <v>226</v>
      </c>
      <c r="G1277" s="54">
        <v>4</v>
      </c>
      <c r="H1277" s="30">
        <v>2011</v>
      </c>
      <c r="I1277" s="30">
        <v>10</v>
      </c>
      <c r="J1277" s="18">
        <v>4</v>
      </c>
    </row>
    <row r="1278" spans="5:10" x14ac:dyDescent="0.25">
      <c r="E1278" s="32" t="s">
        <v>217</v>
      </c>
      <c r="F1278" s="49" t="s">
        <v>91</v>
      </c>
      <c r="G1278" s="54">
        <v>5</v>
      </c>
      <c r="H1278" s="30">
        <v>2011</v>
      </c>
      <c r="I1278" s="30">
        <v>10</v>
      </c>
      <c r="J1278" s="18">
        <v>2</v>
      </c>
    </row>
    <row r="1279" spans="5:10" x14ac:dyDescent="0.25">
      <c r="E1279" s="32" t="s">
        <v>210</v>
      </c>
      <c r="F1279" s="49" t="s">
        <v>169</v>
      </c>
      <c r="G1279" s="54">
        <v>6</v>
      </c>
      <c r="H1279" s="30">
        <v>2011</v>
      </c>
      <c r="I1279" s="30">
        <v>10</v>
      </c>
      <c r="J1279" s="18">
        <v>2</v>
      </c>
    </row>
    <row r="1280" spans="5:10" x14ac:dyDescent="0.25">
      <c r="E1280" s="32" t="s">
        <v>71</v>
      </c>
      <c r="F1280" s="49" t="s">
        <v>91</v>
      </c>
      <c r="G1280" s="54">
        <v>7</v>
      </c>
      <c r="H1280" s="30">
        <v>2011</v>
      </c>
      <c r="I1280" s="30">
        <v>10</v>
      </c>
      <c r="J1280" s="18">
        <v>2</v>
      </c>
    </row>
    <row r="1281" spans="5:10" x14ac:dyDescent="0.25">
      <c r="E1281" s="32" t="s">
        <v>133</v>
      </c>
      <c r="F1281" s="49" t="s">
        <v>205</v>
      </c>
      <c r="G1281" s="54">
        <v>8</v>
      </c>
      <c r="H1281" s="30">
        <v>2011</v>
      </c>
      <c r="I1281" s="30">
        <v>10</v>
      </c>
      <c r="J1281" s="18">
        <v>2</v>
      </c>
    </row>
    <row r="1282" spans="5:10" x14ac:dyDescent="0.25">
      <c r="E1282" s="32" t="s">
        <v>141</v>
      </c>
      <c r="F1282" s="49" t="s">
        <v>50</v>
      </c>
      <c r="G1282" s="54">
        <v>9</v>
      </c>
      <c r="H1282" s="30">
        <v>2011</v>
      </c>
      <c r="I1282" s="30">
        <v>10</v>
      </c>
      <c r="J1282" s="18">
        <v>1</v>
      </c>
    </row>
    <row r="1283" spans="5:10" x14ac:dyDescent="0.25">
      <c r="E1283" s="32" t="s">
        <v>222</v>
      </c>
      <c r="F1283" s="49" t="s">
        <v>15</v>
      </c>
      <c r="G1283" s="54">
        <v>10</v>
      </c>
      <c r="H1283" s="30">
        <v>2011</v>
      </c>
      <c r="I1283" s="30">
        <v>10</v>
      </c>
      <c r="J1283" s="18">
        <v>1</v>
      </c>
    </row>
    <row r="1284" spans="5:10" x14ac:dyDescent="0.25">
      <c r="E1284" s="32" t="s">
        <v>153</v>
      </c>
      <c r="F1284" s="49" t="s">
        <v>15</v>
      </c>
      <c r="G1284" s="54">
        <v>11</v>
      </c>
      <c r="H1284" s="30">
        <v>2011</v>
      </c>
      <c r="I1284" s="30">
        <v>10</v>
      </c>
      <c r="J1284" s="18">
        <v>1</v>
      </c>
    </row>
    <row r="1285" spans="5:10" x14ac:dyDescent="0.25">
      <c r="E1285" s="32" t="s">
        <v>166</v>
      </c>
      <c r="F1285" s="49" t="s">
        <v>113</v>
      </c>
      <c r="G1285" s="54">
        <v>12</v>
      </c>
      <c r="H1285" s="30">
        <v>2011</v>
      </c>
      <c r="I1285" s="30">
        <v>10</v>
      </c>
      <c r="J1285" s="18">
        <v>1</v>
      </c>
    </row>
    <row r="1286" spans="5:10" x14ac:dyDescent="0.25">
      <c r="E1286" s="32" t="s">
        <v>208</v>
      </c>
      <c r="F1286" s="49" t="s">
        <v>209</v>
      </c>
      <c r="G1286" s="54">
        <v>13</v>
      </c>
      <c r="H1286" s="30">
        <v>2011</v>
      </c>
      <c r="I1286" s="30">
        <v>10</v>
      </c>
      <c r="J1286" s="18">
        <v>1</v>
      </c>
    </row>
    <row r="1287" spans="5:10" x14ac:dyDescent="0.25">
      <c r="E1287" s="32" t="s">
        <v>195</v>
      </c>
      <c r="F1287" s="49" t="s">
        <v>50</v>
      </c>
      <c r="G1287" s="54">
        <v>14</v>
      </c>
      <c r="H1287" s="30">
        <v>2011</v>
      </c>
      <c r="I1287" s="30">
        <v>10</v>
      </c>
      <c r="J1287" s="18">
        <v>1</v>
      </c>
    </row>
    <row r="1288" spans="5:10" x14ac:dyDescent="0.25">
      <c r="E1288" s="32" t="s">
        <v>211</v>
      </c>
      <c r="F1288" s="49" t="s">
        <v>75</v>
      </c>
      <c r="G1288" s="54">
        <v>15</v>
      </c>
      <c r="H1288" s="30">
        <v>2011</v>
      </c>
      <c r="I1288" s="30">
        <v>10</v>
      </c>
      <c r="J1288" s="18">
        <v>1</v>
      </c>
    </row>
    <row r="1289" spans="5:10" x14ac:dyDescent="0.25">
      <c r="E1289" s="32" t="s">
        <v>228</v>
      </c>
      <c r="F1289" s="49" t="s">
        <v>66</v>
      </c>
      <c r="G1289" s="54">
        <v>16</v>
      </c>
      <c r="H1289" s="30">
        <v>2011</v>
      </c>
      <c r="I1289" s="30">
        <v>10</v>
      </c>
      <c r="J1289" s="18">
        <v>1</v>
      </c>
    </row>
    <row r="1290" spans="5:10" x14ac:dyDescent="0.25">
      <c r="E1290" s="32" t="s">
        <v>187</v>
      </c>
      <c r="F1290" s="49" t="s">
        <v>169</v>
      </c>
      <c r="G1290" s="54">
        <v>17</v>
      </c>
      <c r="H1290" s="30">
        <v>2011</v>
      </c>
      <c r="I1290" s="30">
        <v>10</v>
      </c>
      <c r="J1290" s="18">
        <v>1</v>
      </c>
    </row>
    <row r="1291" spans="5:10" x14ac:dyDescent="0.25">
      <c r="E1291" s="32" t="s">
        <v>200</v>
      </c>
      <c r="F1291" s="49" t="s">
        <v>169</v>
      </c>
      <c r="G1291" s="54">
        <v>18</v>
      </c>
      <c r="H1291" s="30">
        <v>2011</v>
      </c>
      <c r="I1291" s="30">
        <v>10</v>
      </c>
      <c r="J1291" s="18">
        <v>1</v>
      </c>
    </row>
    <row r="1292" spans="5:10" x14ac:dyDescent="0.25">
      <c r="E1292" s="32" t="s">
        <v>142</v>
      </c>
      <c r="F1292" s="49" t="s">
        <v>75</v>
      </c>
      <c r="G1292" s="54">
        <v>19</v>
      </c>
      <c r="H1292" s="30">
        <v>2011</v>
      </c>
      <c r="I1292" s="30">
        <v>10</v>
      </c>
      <c r="J1292" s="18">
        <v>1</v>
      </c>
    </row>
    <row r="1293" spans="5:10" x14ac:dyDescent="0.25">
      <c r="E1293" s="32" t="s">
        <v>109</v>
      </c>
      <c r="F1293" s="49" t="s">
        <v>75</v>
      </c>
      <c r="G1293" s="54">
        <v>20</v>
      </c>
      <c r="H1293" s="30">
        <v>2011</v>
      </c>
      <c r="I1293" s="30">
        <v>10</v>
      </c>
      <c r="J1293" s="18">
        <v>1</v>
      </c>
    </row>
    <row r="1294" spans="5:10" x14ac:dyDescent="0.25">
      <c r="E1294" s="32" t="s">
        <v>204</v>
      </c>
      <c r="F1294" s="49" t="s">
        <v>15</v>
      </c>
      <c r="G1294" s="54">
        <v>21</v>
      </c>
      <c r="H1294" s="30">
        <v>2011</v>
      </c>
      <c r="I1294" s="30">
        <v>10</v>
      </c>
      <c r="J1294" s="18">
        <v>1</v>
      </c>
    </row>
    <row r="1295" spans="5:10" x14ac:dyDescent="0.25">
      <c r="E1295" s="32" t="s">
        <v>229</v>
      </c>
      <c r="F1295" s="49" t="s">
        <v>230</v>
      </c>
      <c r="G1295" s="54">
        <v>22</v>
      </c>
      <c r="H1295" s="30">
        <v>2011</v>
      </c>
      <c r="I1295" s="30">
        <v>10</v>
      </c>
      <c r="J1295" s="18">
        <v>1</v>
      </c>
    </row>
    <row r="1296" spans="5:10" x14ac:dyDescent="0.25">
      <c r="E1296" s="32" t="s">
        <v>193</v>
      </c>
      <c r="F1296" s="49" t="s">
        <v>91</v>
      </c>
      <c r="G1296" s="54">
        <v>23</v>
      </c>
      <c r="H1296" s="30">
        <v>2011</v>
      </c>
      <c r="I1296" s="30">
        <v>10</v>
      </c>
      <c r="J1296" s="18">
        <v>1</v>
      </c>
    </row>
    <row r="1297" spans="5:10" ht="15.75" thickBot="1" x14ac:dyDescent="0.3">
      <c r="E1297" s="33" t="s">
        <v>221</v>
      </c>
      <c r="F1297" s="50" t="s">
        <v>75</v>
      </c>
      <c r="G1297" s="55">
        <v>24</v>
      </c>
      <c r="H1297" s="34">
        <v>2011</v>
      </c>
      <c r="I1297" s="34">
        <v>10</v>
      </c>
      <c r="J1297" s="36">
        <v>1</v>
      </c>
    </row>
    <row r="1298" spans="5:10" x14ac:dyDescent="0.25">
      <c r="E1298" s="301" t="s">
        <v>120</v>
      </c>
      <c r="F1298" s="40" t="s">
        <v>232</v>
      </c>
      <c r="G1298" s="53">
        <v>1</v>
      </c>
      <c r="H1298" s="41">
        <v>2012</v>
      </c>
      <c r="I1298" s="41">
        <v>10</v>
      </c>
      <c r="J1298" s="42">
        <v>16</v>
      </c>
    </row>
    <row r="1299" spans="5:10" x14ac:dyDescent="0.25">
      <c r="E1299" s="302" t="s">
        <v>217</v>
      </c>
      <c r="F1299" s="43" t="s">
        <v>232</v>
      </c>
      <c r="G1299" s="54">
        <v>2</v>
      </c>
      <c r="H1299" s="30">
        <v>2012</v>
      </c>
      <c r="I1299" s="30">
        <v>10</v>
      </c>
      <c r="J1299" s="18">
        <v>8</v>
      </c>
    </row>
    <row r="1300" spans="5:10" x14ac:dyDescent="0.25">
      <c r="E1300" s="303" t="s">
        <v>41</v>
      </c>
      <c r="F1300" s="43" t="s">
        <v>232</v>
      </c>
      <c r="G1300" s="54">
        <v>3</v>
      </c>
      <c r="H1300" s="30">
        <v>2012</v>
      </c>
      <c r="I1300" s="30">
        <v>10</v>
      </c>
      <c r="J1300" s="18">
        <v>4</v>
      </c>
    </row>
    <row r="1301" spans="5:10" x14ac:dyDescent="0.25">
      <c r="E1301" s="303" t="s">
        <v>166</v>
      </c>
      <c r="F1301" s="43" t="s">
        <v>237</v>
      </c>
      <c r="G1301" s="54">
        <v>4</v>
      </c>
      <c r="H1301" s="30">
        <v>2012</v>
      </c>
      <c r="I1301" s="30">
        <v>10</v>
      </c>
      <c r="J1301" s="18">
        <v>4</v>
      </c>
    </row>
    <row r="1302" spans="5:10" x14ac:dyDescent="0.25">
      <c r="E1302" s="32" t="s">
        <v>95</v>
      </c>
      <c r="F1302" s="43" t="s">
        <v>243</v>
      </c>
      <c r="G1302" s="54">
        <v>5</v>
      </c>
      <c r="H1302" s="30">
        <v>2012</v>
      </c>
      <c r="I1302" s="30">
        <v>10</v>
      </c>
      <c r="J1302" s="18">
        <v>2</v>
      </c>
    </row>
    <row r="1303" spans="5:10" x14ac:dyDescent="0.25">
      <c r="E1303" s="32" t="s">
        <v>117</v>
      </c>
      <c r="F1303" s="43" t="s">
        <v>236</v>
      </c>
      <c r="G1303" s="54">
        <v>6</v>
      </c>
      <c r="H1303" s="30">
        <v>2012</v>
      </c>
      <c r="I1303" s="30">
        <v>10</v>
      </c>
      <c r="J1303" s="18">
        <v>2</v>
      </c>
    </row>
    <row r="1304" spans="5:10" x14ac:dyDescent="0.25">
      <c r="E1304" s="32" t="s">
        <v>71</v>
      </c>
      <c r="F1304" s="43" t="s">
        <v>246</v>
      </c>
      <c r="G1304" s="54">
        <v>7</v>
      </c>
      <c r="H1304" s="30">
        <v>2012</v>
      </c>
      <c r="I1304" s="30">
        <v>10</v>
      </c>
      <c r="J1304" s="18">
        <v>2</v>
      </c>
    </row>
    <row r="1305" spans="5:10" x14ac:dyDescent="0.25">
      <c r="E1305" s="32" t="s">
        <v>187</v>
      </c>
      <c r="F1305" s="43" t="s">
        <v>241</v>
      </c>
      <c r="G1305" s="54">
        <v>8</v>
      </c>
      <c r="H1305" s="30">
        <v>2012</v>
      </c>
      <c r="I1305" s="30">
        <v>10</v>
      </c>
      <c r="J1305" s="18">
        <v>2</v>
      </c>
    </row>
    <row r="1306" spans="5:10" x14ac:dyDescent="0.25">
      <c r="E1306" s="32" t="s">
        <v>219</v>
      </c>
      <c r="F1306" s="43" t="s">
        <v>243</v>
      </c>
      <c r="G1306" s="54">
        <v>9</v>
      </c>
      <c r="H1306" s="30">
        <v>2012</v>
      </c>
      <c r="I1306" s="30">
        <v>10</v>
      </c>
      <c r="J1306" s="18">
        <v>1</v>
      </c>
    </row>
    <row r="1307" spans="5:10" x14ac:dyDescent="0.25">
      <c r="E1307" s="32" t="s">
        <v>108</v>
      </c>
      <c r="F1307" s="43" t="s">
        <v>232</v>
      </c>
      <c r="G1307" s="54">
        <v>10</v>
      </c>
      <c r="H1307" s="30">
        <v>2012</v>
      </c>
      <c r="I1307" s="30">
        <v>10</v>
      </c>
      <c r="J1307" s="18">
        <v>1</v>
      </c>
    </row>
    <row r="1308" spans="5:10" x14ac:dyDescent="0.25">
      <c r="E1308" s="32" t="s">
        <v>222</v>
      </c>
      <c r="F1308" s="43" t="s">
        <v>232</v>
      </c>
      <c r="G1308" s="54">
        <v>11</v>
      </c>
      <c r="H1308" s="30">
        <v>2012</v>
      </c>
      <c r="I1308" s="30">
        <v>10</v>
      </c>
      <c r="J1308" s="18">
        <v>1</v>
      </c>
    </row>
    <row r="1309" spans="5:10" x14ac:dyDescent="0.25">
      <c r="E1309" s="32" t="s">
        <v>200</v>
      </c>
      <c r="F1309" s="43" t="s">
        <v>241</v>
      </c>
      <c r="G1309" s="54">
        <v>12</v>
      </c>
      <c r="H1309" s="30">
        <v>2012</v>
      </c>
      <c r="I1309" s="30">
        <v>10</v>
      </c>
      <c r="J1309" s="18">
        <v>1</v>
      </c>
    </row>
    <row r="1310" spans="5:10" x14ac:dyDescent="0.25">
      <c r="E1310" s="32" t="s">
        <v>109</v>
      </c>
      <c r="F1310" s="43" t="s">
        <v>234</v>
      </c>
      <c r="G1310" s="54">
        <v>13</v>
      </c>
      <c r="H1310" s="30">
        <v>2012</v>
      </c>
      <c r="I1310" s="30">
        <v>10</v>
      </c>
      <c r="J1310" s="18">
        <v>1</v>
      </c>
    </row>
    <row r="1311" spans="5:10" x14ac:dyDescent="0.25">
      <c r="E1311" s="32" t="s">
        <v>253</v>
      </c>
      <c r="F1311" s="43" t="s">
        <v>236</v>
      </c>
      <c r="G1311" s="54">
        <v>14</v>
      </c>
      <c r="H1311" s="30">
        <v>2012</v>
      </c>
      <c r="I1311" s="30">
        <v>10</v>
      </c>
      <c r="J1311" s="18">
        <v>1</v>
      </c>
    </row>
    <row r="1312" spans="5:10" x14ac:dyDescent="0.25">
      <c r="E1312" s="32" t="s">
        <v>215</v>
      </c>
      <c r="F1312" s="43" t="s">
        <v>237</v>
      </c>
      <c r="G1312" s="54">
        <v>15</v>
      </c>
      <c r="H1312" s="30">
        <v>2012</v>
      </c>
      <c r="I1312" s="30">
        <v>10</v>
      </c>
      <c r="J1312" s="18">
        <v>1</v>
      </c>
    </row>
    <row r="1313" spans="5:10" x14ac:dyDescent="0.25">
      <c r="E1313" s="32" t="s">
        <v>204</v>
      </c>
      <c r="F1313" s="43" t="s">
        <v>232</v>
      </c>
      <c r="G1313" s="54">
        <v>16</v>
      </c>
      <c r="H1313" s="30">
        <v>2012</v>
      </c>
      <c r="I1313" s="30">
        <v>10</v>
      </c>
      <c r="J1313" s="18">
        <v>1</v>
      </c>
    </row>
    <row r="1314" spans="5:10" x14ac:dyDescent="0.25">
      <c r="E1314" s="32" t="s">
        <v>221</v>
      </c>
      <c r="F1314" s="43" t="s">
        <v>234</v>
      </c>
      <c r="G1314" s="54">
        <v>17</v>
      </c>
      <c r="H1314" s="30">
        <v>2012</v>
      </c>
      <c r="I1314" s="30">
        <v>10</v>
      </c>
      <c r="J1314" s="18">
        <v>1</v>
      </c>
    </row>
    <row r="1315" spans="5:10" x14ac:dyDescent="0.25">
      <c r="E1315" s="32" t="s">
        <v>210</v>
      </c>
      <c r="F1315" s="43" t="s">
        <v>241</v>
      </c>
      <c r="G1315" s="54">
        <v>18</v>
      </c>
      <c r="H1315" s="30">
        <v>2012</v>
      </c>
      <c r="I1315" s="30">
        <v>10</v>
      </c>
      <c r="J1315" s="18">
        <v>1</v>
      </c>
    </row>
    <row r="1316" spans="5:10" x14ac:dyDescent="0.25">
      <c r="E1316" s="32" t="s">
        <v>188</v>
      </c>
      <c r="F1316" s="43" t="s">
        <v>237</v>
      </c>
      <c r="G1316" s="54">
        <v>19</v>
      </c>
      <c r="H1316" s="30">
        <v>2012</v>
      </c>
      <c r="I1316" s="30">
        <v>10</v>
      </c>
      <c r="J1316" s="18">
        <v>1</v>
      </c>
    </row>
    <row r="1317" spans="5:10" x14ac:dyDescent="0.25">
      <c r="E1317" s="32" t="s">
        <v>254</v>
      </c>
      <c r="F1317" s="43" t="s">
        <v>255</v>
      </c>
      <c r="G1317" s="54">
        <v>20</v>
      </c>
      <c r="H1317" s="30">
        <v>2012</v>
      </c>
      <c r="I1317" s="30">
        <v>10</v>
      </c>
      <c r="J1317" s="18">
        <v>1</v>
      </c>
    </row>
    <row r="1318" spans="5:10" x14ac:dyDescent="0.25">
      <c r="E1318" s="32" t="s">
        <v>141</v>
      </c>
      <c r="F1318" s="43" t="s">
        <v>246</v>
      </c>
      <c r="G1318" s="54">
        <v>21</v>
      </c>
      <c r="H1318" s="30">
        <v>2012</v>
      </c>
      <c r="I1318" s="30">
        <v>10</v>
      </c>
      <c r="J1318" s="18">
        <v>1</v>
      </c>
    </row>
    <row r="1319" spans="5:10" ht="15.75" thickBot="1" x14ac:dyDescent="0.3">
      <c r="E1319" s="33" t="s">
        <v>183</v>
      </c>
      <c r="F1319" s="44" t="s">
        <v>233</v>
      </c>
      <c r="G1319" s="55">
        <v>22</v>
      </c>
      <c r="H1319" s="34">
        <v>2012</v>
      </c>
      <c r="I1319" s="34">
        <v>10</v>
      </c>
      <c r="J1319" s="36">
        <v>1</v>
      </c>
    </row>
    <row r="1320" spans="5:10" x14ac:dyDescent="0.25">
      <c r="E1320" s="301" t="s">
        <v>187</v>
      </c>
      <c r="F1320" s="40" t="s">
        <v>241</v>
      </c>
      <c r="G1320" s="53">
        <v>1</v>
      </c>
      <c r="H1320" s="41">
        <v>2013</v>
      </c>
      <c r="I1320" s="41">
        <v>10</v>
      </c>
      <c r="J1320" s="42">
        <v>16</v>
      </c>
    </row>
    <row r="1321" spans="5:10" x14ac:dyDescent="0.25">
      <c r="E1321" s="302" t="s">
        <v>183</v>
      </c>
      <c r="F1321" s="43" t="s">
        <v>233</v>
      </c>
      <c r="G1321" s="54">
        <v>2</v>
      </c>
      <c r="H1321" s="30">
        <v>2013</v>
      </c>
      <c r="I1321" s="30">
        <v>10</v>
      </c>
      <c r="J1321" s="18">
        <v>8</v>
      </c>
    </row>
    <row r="1322" spans="5:10" x14ac:dyDescent="0.25">
      <c r="E1322" s="303" t="s">
        <v>120</v>
      </c>
      <c r="F1322" s="43" t="s">
        <v>232</v>
      </c>
      <c r="G1322" s="54">
        <v>3</v>
      </c>
      <c r="H1322" s="30">
        <v>2013</v>
      </c>
      <c r="I1322" s="30">
        <v>10</v>
      </c>
      <c r="J1322" s="18">
        <v>4</v>
      </c>
    </row>
    <row r="1323" spans="5:10" x14ac:dyDescent="0.25">
      <c r="E1323" s="303" t="s">
        <v>219</v>
      </c>
      <c r="F1323" s="43" t="s">
        <v>242</v>
      </c>
      <c r="G1323" s="54">
        <v>4</v>
      </c>
      <c r="H1323" s="30">
        <v>2013</v>
      </c>
      <c r="I1323" s="30">
        <v>10</v>
      </c>
      <c r="J1323" s="18">
        <v>4</v>
      </c>
    </row>
    <row r="1324" spans="5:10" x14ac:dyDescent="0.25">
      <c r="E1324" s="32" t="s">
        <v>142</v>
      </c>
      <c r="F1324" s="43" t="s">
        <v>234</v>
      </c>
      <c r="G1324" s="54">
        <v>5</v>
      </c>
      <c r="H1324" s="30">
        <v>2013</v>
      </c>
      <c r="I1324" s="30">
        <v>10</v>
      </c>
      <c r="J1324" s="18">
        <v>2</v>
      </c>
    </row>
    <row r="1325" spans="5:10" x14ac:dyDescent="0.25">
      <c r="E1325" s="32" t="s">
        <v>264</v>
      </c>
      <c r="F1325" s="43" t="s">
        <v>266</v>
      </c>
      <c r="G1325" s="54">
        <v>6</v>
      </c>
      <c r="H1325" s="30">
        <v>2013</v>
      </c>
      <c r="I1325" s="30">
        <v>10</v>
      </c>
      <c r="J1325" s="18">
        <v>2</v>
      </c>
    </row>
    <row r="1326" spans="5:10" x14ac:dyDescent="0.25">
      <c r="E1326" s="32" t="s">
        <v>213</v>
      </c>
      <c r="F1326" s="43" t="s">
        <v>235</v>
      </c>
      <c r="G1326" s="54">
        <v>7</v>
      </c>
      <c r="H1326" s="30">
        <v>2013</v>
      </c>
      <c r="I1326" s="30">
        <v>10</v>
      </c>
      <c r="J1326" s="18">
        <v>2</v>
      </c>
    </row>
    <row r="1327" spans="5:10" x14ac:dyDescent="0.25">
      <c r="E1327" s="32" t="s">
        <v>133</v>
      </c>
      <c r="F1327" s="43" t="s">
        <v>238</v>
      </c>
      <c r="G1327" s="54">
        <v>8</v>
      </c>
      <c r="H1327" s="30">
        <v>2013</v>
      </c>
      <c r="I1327" s="30">
        <v>10</v>
      </c>
      <c r="J1327" s="18">
        <v>2</v>
      </c>
    </row>
    <row r="1328" spans="5:10" x14ac:dyDescent="0.25">
      <c r="E1328" s="32" t="s">
        <v>176</v>
      </c>
      <c r="F1328" s="43" t="s">
        <v>234</v>
      </c>
      <c r="G1328" s="54">
        <v>9</v>
      </c>
      <c r="H1328" s="30">
        <v>2013</v>
      </c>
      <c r="I1328" s="30">
        <v>10</v>
      </c>
      <c r="J1328" s="18">
        <v>1</v>
      </c>
    </row>
    <row r="1329" spans="5:10" x14ac:dyDescent="0.25">
      <c r="E1329" s="32" t="s">
        <v>109</v>
      </c>
      <c r="F1329" s="43" t="s">
        <v>234</v>
      </c>
      <c r="G1329" s="54">
        <v>10</v>
      </c>
      <c r="H1329" s="30">
        <v>2013</v>
      </c>
      <c r="I1329" s="30">
        <v>10</v>
      </c>
      <c r="J1329" s="18">
        <v>1</v>
      </c>
    </row>
    <row r="1330" spans="5:10" x14ac:dyDescent="0.25">
      <c r="E1330" s="32" t="s">
        <v>200</v>
      </c>
      <c r="F1330" s="43" t="s">
        <v>241</v>
      </c>
      <c r="G1330" s="54">
        <v>11</v>
      </c>
      <c r="H1330" s="30">
        <v>2013</v>
      </c>
      <c r="I1330" s="30">
        <v>10</v>
      </c>
      <c r="J1330" s="18">
        <v>1</v>
      </c>
    </row>
    <row r="1331" spans="5:10" x14ac:dyDescent="0.25">
      <c r="E1331" s="32" t="s">
        <v>204</v>
      </c>
      <c r="F1331" s="43" t="s">
        <v>232</v>
      </c>
      <c r="G1331" s="54">
        <v>12</v>
      </c>
      <c r="H1331" s="30">
        <v>2013</v>
      </c>
      <c r="I1331" s="30">
        <v>10</v>
      </c>
      <c r="J1331" s="18">
        <v>1</v>
      </c>
    </row>
    <row r="1332" spans="5:10" x14ac:dyDescent="0.25">
      <c r="E1332" s="32" t="s">
        <v>215</v>
      </c>
      <c r="F1332" s="43" t="s">
        <v>237</v>
      </c>
      <c r="G1332" s="54">
        <v>13</v>
      </c>
      <c r="H1332" s="30">
        <v>2013</v>
      </c>
      <c r="I1332" s="30">
        <v>10</v>
      </c>
      <c r="J1332" s="18">
        <v>1</v>
      </c>
    </row>
    <row r="1333" spans="5:10" x14ac:dyDescent="0.25">
      <c r="E1333" s="32" t="s">
        <v>188</v>
      </c>
      <c r="F1333" s="43" t="s">
        <v>237</v>
      </c>
      <c r="G1333" s="54">
        <v>14</v>
      </c>
      <c r="H1333" s="30">
        <v>2013</v>
      </c>
      <c r="I1333" s="30">
        <v>10</v>
      </c>
      <c r="J1333" s="18">
        <v>1</v>
      </c>
    </row>
    <row r="1334" spans="5:10" x14ac:dyDescent="0.25">
      <c r="E1334" s="32" t="s">
        <v>41</v>
      </c>
      <c r="F1334" s="43" t="s">
        <v>232</v>
      </c>
      <c r="G1334" s="54">
        <v>15</v>
      </c>
      <c r="H1334" s="30">
        <v>2013</v>
      </c>
      <c r="I1334" s="30">
        <v>10</v>
      </c>
      <c r="J1334" s="18">
        <v>1</v>
      </c>
    </row>
    <row r="1335" spans="5:10" x14ac:dyDescent="0.25">
      <c r="E1335" s="32" t="s">
        <v>248</v>
      </c>
      <c r="F1335" s="43" t="s">
        <v>249</v>
      </c>
      <c r="G1335" s="54">
        <v>16</v>
      </c>
      <c r="H1335" s="30">
        <v>2013</v>
      </c>
      <c r="I1335" s="30">
        <v>10</v>
      </c>
      <c r="J1335" s="18">
        <v>1</v>
      </c>
    </row>
    <row r="1336" spans="5:10" x14ac:dyDescent="0.25">
      <c r="E1336" s="32" t="s">
        <v>166</v>
      </c>
      <c r="F1336" s="43" t="s">
        <v>232</v>
      </c>
      <c r="G1336" s="54">
        <v>17</v>
      </c>
      <c r="H1336" s="30">
        <v>2013</v>
      </c>
      <c r="I1336" s="30">
        <v>10</v>
      </c>
      <c r="J1336" s="18">
        <v>1</v>
      </c>
    </row>
    <row r="1337" spans="5:10" x14ac:dyDescent="0.25">
      <c r="E1337" s="32" t="s">
        <v>262</v>
      </c>
      <c r="F1337" s="43" t="s">
        <v>232</v>
      </c>
      <c r="G1337" s="54">
        <v>18</v>
      </c>
      <c r="H1337" s="30">
        <v>2013</v>
      </c>
      <c r="I1337" s="30">
        <v>10</v>
      </c>
      <c r="J1337" s="18">
        <v>1</v>
      </c>
    </row>
    <row r="1338" spans="5:10" x14ac:dyDescent="0.25">
      <c r="E1338" s="32" t="s">
        <v>199</v>
      </c>
      <c r="F1338" s="43" t="s">
        <v>266</v>
      </c>
      <c r="G1338" s="54">
        <v>19</v>
      </c>
      <c r="H1338" s="30">
        <v>2013</v>
      </c>
      <c r="I1338" s="30">
        <v>10</v>
      </c>
      <c r="J1338" s="18">
        <v>1</v>
      </c>
    </row>
    <row r="1339" spans="5:10" x14ac:dyDescent="0.25">
      <c r="E1339" s="32" t="s">
        <v>221</v>
      </c>
      <c r="F1339" s="43" t="s">
        <v>234</v>
      </c>
      <c r="G1339" s="54">
        <v>20</v>
      </c>
      <c r="H1339" s="30">
        <v>2013</v>
      </c>
      <c r="I1339" s="30">
        <v>10</v>
      </c>
      <c r="J1339" s="18">
        <v>1</v>
      </c>
    </row>
    <row r="1340" spans="5:10" x14ac:dyDescent="0.25">
      <c r="E1340" s="32" t="s">
        <v>193</v>
      </c>
      <c r="F1340" s="43" t="s">
        <v>232</v>
      </c>
      <c r="G1340" s="54">
        <v>21</v>
      </c>
      <c r="H1340" s="30">
        <v>2013</v>
      </c>
      <c r="I1340" s="30">
        <v>10</v>
      </c>
      <c r="J1340" s="18">
        <v>1</v>
      </c>
    </row>
    <row r="1341" spans="5:10" x14ac:dyDescent="0.25">
      <c r="E1341" s="32" t="s">
        <v>71</v>
      </c>
      <c r="F1341" s="43" t="s">
        <v>246</v>
      </c>
      <c r="G1341" s="54">
        <v>22</v>
      </c>
      <c r="H1341" s="30">
        <v>2013</v>
      </c>
      <c r="I1341" s="30">
        <v>10</v>
      </c>
      <c r="J1341" s="18">
        <v>1</v>
      </c>
    </row>
    <row r="1342" spans="5:10" ht="15.75" thickBot="1" x14ac:dyDescent="0.3">
      <c r="E1342" s="33" t="s">
        <v>99</v>
      </c>
      <c r="F1342" s="44" t="s">
        <v>267</v>
      </c>
      <c r="G1342" s="55">
        <v>23</v>
      </c>
      <c r="H1342" s="34">
        <v>2013</v>
      </c>
      <c r="I1342" s="34">
        <v>10</v>
      </c>
      <c r="J1342" s="36">
        <v>1</v>
      </c>
    </row>
    <row r="1343" spans="5:10" x14ac:dyDescent="0.25">
      <c r="E1343" s="301" t="s">
        <v>120</v>
      </c>
      <c r="F1343" s="38" t="s">
        <v>270</v>
      </c>
      <c r="G1343" s="53">
        <v>1</v>
      </c>
      <c r="H1343" s="41">
        <v>2014</v>
      </c>
      <c r="I1343" s="41">
        <v>10</v>
      </c>
      <c r="J1343" s="42">
        <v>16</v>
      </c>
    </row>
    <row r="1344" spans="5:10" x14ac:dyDescent="0.25">
      <c r="E1344" s="302" t="s">
        <v>222</v>
      </c>
      <c r="F1344" s="31" t="s">
        <v>76</v>
      </c>
      <c r="G1344" s="54">
        <v>2</v>
      </c>
      <c r="H1344" s="30">
        <v>2014</v>
      </c>
      <c r="I1344" s="30">
        <v>10</v>
      </c>
      <c r="J1344" s="18">
        <v>8</v>
      </c>
    </row>
    <row r="1345" spans="5:10" x14ac:dyDescent="0.25">
      <c r="E1345" s="303" t="s">
        <v>204</v>
      </c>
      <c r="F1345" s="31" t="s">
        <v>76</v>
      </c>
      <c r="G1345" s="54">
        <v>3</v>
      </c>
      <c r="H1345" s="30">
        <v>2014</v>
      </c>
      <c r="I1345" s="30">
        <v>10</v>
      </c>
      <c r="J1345" s="18">
        <v>4</v>
      </c>
    </row>
    <row r="1346" spans="5:10" x14ac:dyDescent="0.25">
      <c r="E1346" s="303" t="s">
        <v>291</v>
      </c>
      <c r="F1346" s="31" t="s">
        <v>273</v>
      </c>
      <c r="G1346" s="54">
        <v>4</v>
      </c>
      <c r="H1346" s="30">
        <v>2014</v>
      </c>
      <c r="I1346" s="30">
        <v>10</v>
      </c>
      <c r="J1346" s="18">
        <v>4</v>
      </c>
    </row>
    <row r="1347" spans="5:10" x14ac:dyDescent="0.25">
      <c r="E1347" s="32" t="s">
        <v>133</v>
      </c>
      <c r="F1347" s="31" t="s">
        <v>270</v>
      </c>
      <c r="G1347" s="54">
        <v>5</v>
      </c>
      <c r="H1347" s="30">
        <v>2014</v>
      </c>
      <c r="I1347" s="30">
        <v>10</v>
      </c>
      <c r="J1347" s="18">
        <v>2</v>
      </c>
    </row>
    <row r="1348" spans="5:10" x14ac:dyDescent="0.25">
      <c r="E1348" s="32" t="s">
        <v>176</v>
      </c>
      <c r="F1348" s="31" t="s">
        <v>76</v>
      </c>
      <c r="G1348" s="54">
        <v>6</v>
      </c>
      <c r="H1348" s="30">
        <v>2014</v>
      </c>
      <c r="I1348" s="30">
        <v>10</v>
      </c>
      <c r="J1348" s="18">
        <v>2</v>
      </c>
    </row>
    <row r="1349" spans="5:10" x14ac:dyDescent="0.25">
      <c r="E1349" s="32" t="s">
        <v>142</v>
      </c>
      <c r="F1349" s="31" t="s">
        <v>76</v>
      </c>
      <c r="G1349" s="54">
        <v>7</v>
      </c>
      <c r="H1349" s="30">
        <v>2014</v>
      </c>
      <c r="I1349" s="30">
        <v>10</v>
      </c>
      <c r="J1349" s="18">
        <v>2</v>
      </c>
    </row>
    <row r="1350" spans="5:10" x14ac:dyDescent="0.25">
      <c r="E1350" s="32" t="s">
        <v>292</v>
      </c>
      <c r="F1350" s="31" t="s">
        <v>293</v>
      </c>
      <c r="G1350" s="54">
        <v>8</v>
      </c>
      <c r="H1350" s="30">
        <v>2014</v>
      </c>
      <c r="I1350" s="30">
        <v>10</v>
      </c>
      <c r="J1350" s="18">
        <v>2</v>
      </c>
    </row>
    <row r="1351" spans="5:10" x14ac:dyDescent="0.25">
      <c r="E1351" s="32" t="s">
        <v>244</v>
      </c>
      <c r="F1351" s="31" t="s">
        <v>273</v>
      </c>
      <c r="G1351" s="54">
        <v>9</v>
      </c>
      <c r="H1351" s="30">
        <v>2014</v>
      </c>
      <c r="I1351" s="30">
        <v>10</v>
      </c>
      <c r="J1351" s="18">
        <v>1</v>
      </c>
    </row>
    <row r="1352" spans="5:10" x14ac:dyDescent="0.25">
      <c r="E1352" s="32" t="s">
        <v>215</v>
      </c>
      <c r="F1352" s="31" t="s">
        <v>276</v>
      </c>
      <c r="G1352" s="54">
        <v>10</v>
      </c>
      <c r="H1352" s="30">
        <v>2014</v>
      </c>
      <c r="I1352" s="30">
        <v>10</v>
      </c>
      <c r="J1352" s="18">
        <v>1</v>
      </c>
    </row>
    <row r="1353" spans="5:10" x14ac:dyDescent="0.25">
      <c r="E1353" s="32" t="s">
        <v>71</v>
      </c>
      <c r="F1353" s="31" t="s">
        <v>91</v>
      </c>
      <c r="G1353" s="54">
        <v>11</v>
      </c>
      <c r="H1353" s="30">
        <v>2014</v>
      </c>
      <c r="I1353" s="30">
        <v>10</v>
      </c>
      <c r="J1353" s="18">
        <v>1</v>
      </c>
    </row>
    <row r="1354" spans="5:10" x14ac:dyDescent="0.25">
      <c r="E1354" s="32" t="s">
        <v>263</v>
      </c>
      <c r="F1354" s="31" t="s">
        <v>132</v>
      </c>
      <c r="G1354" s="54">
        <v>12</v>
      </c>
      <c r="H1354" s="30">
        <v>2014</v>
      </c>
      <c r="I1354" s="30">
        <v>10</v>
      </c>
      <c r="J1354" s="18">
        <v>1</v>
      </c>
    </row>
    <row r="1355" spans="5:10" x14ac:dyDescent="0.25">
      <c r="E1355" s="32" t="s">
        <v>213</v>
      </c>
      <c r="F1355" s="31" t="s">
        <v>273</v>
      </c>
      <c r="G1355" s="54">
        <v>13</v>
      </c>
      <c r="H1355" s="30">
        <v>2014</v>
      </c>
      <c r="I1355" s="30">
        <v>10</v>
      </c>
      <c r="J1355" s="18">
        <v>1</v>
      </c>
    </row>
    <row r="1356" spans="5:10" x14ac:dyDescent="0.25">
      <c r="E1356" s="32" t="s">
        <v>277</v>
      </c>
      <c r="F1356" s="31" t="s">
        <v>273</v>
      </c>
      <c r="G1356" s="54">
        <v>14</v>
      </c>
      <c r="H1356" s="30">
        <v>2014</v>
      </c>
      <c r="I1356" s="30">
        <v>10</v>
      </c>
      <c r="J1356" s="18">
        <v>1</v>
      </c>
    </row>
    <row r="1357" spans="5:10" x14ac:dyDescent="0.25">
      <c r="E1357" s="32" t="s">
        <v>275</v>
      </c>
      <c r="F1357" s="31" t="s">
        <v>270</v>
      </c>
      <c r="G1357" s="54">
        <v>15</v>
      </c>
      <c r="H1357" s="30">
        <v>2014</v>
      </c>
      <c r="I1357" s="30">
        <v>10</v>
      </c>
      <c r="J1357" s="18">
        <v>1</v>
      </c>
    </row>
    <row r="1358" spans="5:10" x14ac:dyDescent="0.25">
      <c r="E1358" s="32" t="s">
        <v>141</v>
      </c>
      <c r="F1358" s="31" t="s">
        <v>91</v>
      </c>
      <c r="G1358" s="54">
        <v>16</v>
      </c>
      <c r="H1358" s="30">
        <v>2014</v>
      </c>
      <c r="I1358" s="30">
        <v>10</v>
      </c>
      <c r="J1358" s="18">
        <v>1</v>
      </c>
    </row>
    <row r="1359" spans="5:10" x14ac:dyDescent="0.25">
      <c r="E1359" s="32" t="s">
        <v>278</v>
      </c>
      <c r="F1359" s="31" t="s">
        <v>132</v>
      </c>
      <c r="G1359" s="54">
        <v>17</v>
      </c>
      <c r="H1359" s="30">
        <v>2014</v>
      </c>
      <c r="I1359" s="30">
        <v>10</v>
      </c>
      <c r="J1359" s="18">
        <v>1</v>
      </c>
    </row>
    <row r="1360" spans="5:10" x14ac:dyDescent="0.25">
      <c r="E1360" s="32" t="s">
        <v>294</v>
      </c>
      <c r="F1360" s="31" t="s">
        <v>132</v>
      </c>
      <c r="G1360" s="54">
        <v>18</v>
      </c>
      <c r="H1360" s="30">
        <v>2014</v>
      </c>
      <c r="I1360" s="30">
        <v>10</v>
      </c>
      <c r="J1360" s="18">
        <v>1</v>
      </c>
    </row>
    <row r="1361" spans="5:10" x14ac:dyDescent="0.25">
      <c r="E1361" s="32" t="s">
        <v>225</v>
      </c>
      <c r="F1361" s="31" t="s">
        <v>274</v>
      </c>
      <c r="G1361" s="54">
        <v>19</v>
      </c>
      <c r="H1361" s="30">
        <v>2014</v>
      </c>
      <c r="I1361" s="30">
        <v>10</v>
      </c>
      <c r="J1361" s="18">
        <v>1</v>
      </c>
    </row>
    <row r="1362" spans="5:10" x14ac:dyDescent="0.25">
      <c r="E1362" s="32" t="s">
        <v>279</v>
      </c>
      <c r="F1362" s="31" t="s">
        <v>280</v>
      </c>
      <c r="G1362" s="54">
        <v>20</v>
      </c>
      <c r="H1362" s="30">
        <v>2014</v>
      </c>
      <c r="I1362" s="30">
        <v>10</v>
      </c>
      <c r="J1362" s="18">
        <v>1</v>
      </c>
    </row>
    <row r="1363" spans="5:10" x14ac:dyDescent="0.25">
      <c r="E1363" s="32" t="s">
        <v>211</v>
      </c>
      <c r="F1363" s="31" t="s">
        <v>132</v>
      </c>
      <c r="G1363" s="54">
        <v>21</v>
      </c>
      <c r="H1363" s="30">
        <v>2014</v>
      </c>
      <c r="I1363" s="30">
        <v>10</v>
      </c>
      <c r="J1363" s="18">
        <v>1</v>
      </c>
    </row>
    <row r="1364" spans="5:10" x14ac:dyDescent="0.25">
      <c r="E1364" s="32" t="s">
        <v>221</v>
      </c>
      <c r="F1364" s="31" t="s">
        <v>276</v>
      </c>
      <c r="G1364" s="54">
        <v>22</v>
      </c>
      <c r="H1364" s="30">
        <v>2014</v>
      </c>
      <c r="I1364" s="30">
        <v>10</v>
      </c>
      <c r="J1364" s="18">
        <v>1</v>
      </c>
    </row>
    <row r="1365" spans="5:10" x14ac:dyDescent="0.25">
      <c r="E1365" s="32" t="s">
        <v>284</v>
      </c>
      <c r="F1365" s="31" t="s">
        <v>276</v>
      </c>
      <c r="G1365" s="54">
        <v>23</v>
      </c>
      <c r="H1365" s="30">
        <v>2014</v>
      </c>
      <c r="I1365" s="30">
        <v>10</v>
      </c>
      <c r="J1365" s="18">
        <v>1</v>
      </c>
    </row>
    <row r="1366" spans="5:10" ht="15.75" thickBot="1" x14ac:dyDescent="0.3">
      <c r="E1366" s="33" t="s">
        <v>285</v>
      </c>
      <c r="F1366" s="35" t="s">
        <v>270</v>
      </c>
      <c r="G1366" s="55">
        <v>24</v>
      </c>
      <c r="H1366" s="34">
        <v>2014</v>
      </c>
      <c r="I1366" s="34">
        <v>10</v>
      </c>
      <c r="J1366" s="36">
        <v>1</v>
      </c>
    </row>
    <row r="1367" spans="5:10" x14ac:dyDescent="0.25">
      <c r="E1367" s="301" t="s">
        <v>120</v>
      </c>
      <c r="F1367" s="38" t="s">
        <v>270</v>
      </c>
      <c r="G1367" s="53">
        <v>1</v>
      </c>
      <c r="H1367" s="41">
        <v>2015</v>
      </c>
      <c r="I1367" s="41">
        <v>10</v>
      </c>
      <c r="J1367" s="42">
        <v>16</v>
      </c>
    </row>
    <row r="1368" spans="5:10" x14ac:dyDescent="0.25">
      <c r="E1368" s="302" t="s">
        <v>222</v>
      </c>
      <c r="F1368" s="31" t="s">
        <v>76</v>
      </c>
      <c r="G1368" s="54">
        <v>2</v>
      </c>
      <c r="H1368" s="30">
        <v>2015</v>
      </c>
      <c r="I1368" s="30">
        <v>10</v>
      </c>
      <c r="J1368" s="18">
        <v>8</v>
      </c>
    </row>
    <row r="1369" spans="5:10" x14ac:dyDescent="0.25">
      <c r="E1369" s="303" t="s">
        <v>183</v>
      </c>
      <c r="F1369" s="31" t="s">
        <v>272</v>
      </c>
      <c r="G1369" s="54">
        <v>3</v>
      </c>
      <c r="H1369" s="30">
        <v>2015</v>
      </c>
      <c r="I1369" s="30">
        <v>10</v>
      </c>
      <c r="J1369" s="18">
        <v>4</v>
      </c>
    </row>
    <row r="1370" spans="5:10" x14ac:dyDescent="0.25">
      <c r="E1370" s="303" t="s">
        <v>313</v>
      </c>
      <c r="F1370" s="31" t="s">
        <v>273</v>
      </c>
      <c r="G1370" s="54">
        <v>4</v>
      </c>
      <c r="H1370" s="30">
        <v>2015</v>
      </c>
      <c r="I1370" s="30">
        <v>10</v>
      </c>
      <c r="J1370" s="18">
        <v>4</v>
      </c>
    </row>
    <row r="1371" spans="5:10" x14ac:dyDescent="0.25">
      <c r="E1371" s="32" t="s">
        <v>263</v>
      </c>
      <c r="F1371" s="31" t="s">
        <v>132</v>
      </c>
      <c r="G1371" s="54">
        <v>5</v>
      </c>
      <c r="H1371" s="30">
        <v>2015</v>
      </c>
      <c r="I1371" s="30">
        <v>10</v>
      </c>
      <c r="J1371" s="18">
        <v>2</v>
      </c>
    </row>
    <row r="1372" spans="5:10" x14ac:dyDescent="0.25">
      <c r="E1372" s="32" t="s">
        <v>298</v>
      </c>
      <c r="F1372" s="31" t="s">
        <v>270</v>
      </c>
      <c r="G1372" s="54">
        <v>6</v>
      </c>
      <c r="H1372" s="30">
        <v>2015</v>
      </c>
      <c r="I1372" s="30">
        <v>10</v>
      </c>
      <c r="J1372" s="18">
        <v>2</v>
      </c>
    </row>
    <row r="1373" spans="5:10" x14ac:dyDescent="0.25">
      <c r="E1373" s="32" t="s">
        <v>204</v>
      </c>
      <c r="F1373" s="31" t="s">
        <v>76</v>
      </c>
      <c r="G1373" s="54">
        <v>7</v>
      </c>
      <c r="H1373" s="30">
        <v>2015</v>
      </c>
      <c r="I1373" s="30">
        <v>10</v>
      </c>
      <c r="J1373" s="18">
        <v>2</v>
      </c>
    </row>
    <row r="1374" spans="5:10" x14ac:dyDescent="0.25">
      <c r="E1374" s="32" t="s">
        <v>188</v>
      </c>
      <c r="F1374" s="31" t="s">
        <v>276</v>
      </c>
      <c r="G1374" s="54">
        <v>8</v>
      </c>
      <c r="H1374" s="30">
        <v>2015</v>
      </c>
      <c r="I1374" s="30">
        <v>10</v>
      </c>
      <c r="J1374" s="18">
        <v>2</v>
      </c>
    </row>
    <row r="1375" spans="5:10" x14ac:dyDescent="0.25">
      <c r="E1375" s="32" t="s">
        <v>284</v>
      </c>
      <c r="F1375" s="31" t="s">
        <v>276</v>
      </c>
      <c r="G1375" s="54">
        <v>9</v>
      </c>
      <c r="H1375" s="30">
        <v>2015</v>
      </c>
      <c r="I1375" s="30">
        <v>10</v>
      </c>
      <c r="J1375" s="18">
        <v>1</v>
      </c>
    </row>
    <row r="1376" spans="5:10" x14ac:dyDescent="0.25">
      <c r="E1376" s="32" t="s">
        <v>187</v>
      </c>
      <c r="F1376" s="31" t="s">
        <v>287</v>
      </c>
      <c r="G1376" s="54">
        <v>10</v>
      </c>
      <c r="H1376" s="30">
        <v>2015</v>
      </c>
      <c r="I1376" s="30">
        <v>10</v>
      </c>
      <c r="J1376" s="18">
        <v>1</v>
      </c>
    </row>
    <row r="1377" spans="5:10" x14ac:dyDescent="0.25">
      <c r="E1377" s="32" t="s">
        <v>244</v>
      </c>
      <c r="F1377" s="31" t="s">
        <v>273</v>
      </c>
      <c r="G1377" s="54">
        <v>11</v>
      </c>
      <c r="H1377" s="30">
        <v>2015</v>
      </c>
      <c r="I1377" s="30">
        <v>10</v>
      </c>
      <c r="J1377" s="18">
        <v>1</v>
      </c>
    </row>
    <row r="1378" spans="5:10" x14ac:dyDescent="0.25">
      <c r="E1378" s="32" t="s">
        <v>221</v>
      </c>
      <c r="F1378" s="31" t="s">
        <v>276</v>
      </c>
      <c r="G1378" s="54">
        <v>12</v>
      </c>
      <c r="H1378" s="30">
        <v>2015</v>
      </c>
      <c r="I1378" s="30">
        <v>10</v>
      </c>
      <c r="J1378" s="18">
        <v>1</v>
      </c>
    </row>
    <row r="1379" spans="5:10" x14ac:dyDescent="0.25">
      <c r="E1379" s="32" t="s">
        <v>282</v>
      </c>
      <c r="F1379" s="31" t="s">
        <v>76</v>
      </c>
      <c r="G1379" s="54">
        <v>13</v>
      </c>
      <c r="H1379" s="30">
        <v>2015</v>
      </c>
      <c r="I1379" s="30">
        <v>10</v>
      </c>
      <c r="J1379" s="18">
        <v>1</v>
      </c>
    </row>
    <row r="1380" spans="5:10" x14ac:dyDescent="0.25">
      <c r="E1380" s="32" t="s">
        <v>203</v>
      </c>
      <c r="F1380" s="31" t="s">
        <v>273</v>
      </c>
      <c r="G1380" s="54">
        <v>14</v>
      </c>
      <c r="H1380" s="30">
        <v>2015</v>
      </c>
      <c r="I1380" s="30">
        <v>10</v>
      </c>
      <c r="J1380" s="18">
        <v>1</v>
      </c>
    </row>
    <row r="1381" spans="5:10" x14ac:dyDescent="0.25">
      <c r="E1381" s="32" t="s">
        <v>314</v>
      </c>
      <c r="F1381" s="31" t="s">
        <v>273</v>
      </c>
      <c r="G1381" s="54">
        <v>15</v>
      </c>
      <c r="H1381" s="30">
        <v>2015</v>
      </c>
      <c r="I1381" s="30">
        <v>10</v>
      </c>
      <c r="J1381" s="18">
        <v>1</v>
      </c>
    </row>
    <row r="1382" spans="5:10" x14ac:dyDescent="0.25">
      <c r="E1382" s="32" t="s">
        <v>133</v>
      </c>
      <c r="F1382" s="31" t="s">
        <v>270</v>
      </c>
      <c r="G1382" s="54">
        <v>16</v>
      </c>
      <c r="H1382" s="30">
        <v>2015</v>
      </c>
      <c r="I1382" s="30">
        <v>10</v>
      </c>
      <c r="J1382" s="18">
        <v>1</v>
      </c>
    </row>
    <row r="1383" spans="5:10" x14ac:dyDescent="0.25">
      <c r="E1383" s="32" t="s">
        <v>225</v>
      </c>
      <c r="F1383" s="31" t="s">
        <v>274</v>
      </c>
      <c r="G1383" s="54">
        <v>17</v>
      </c>
      <c r="H1383" s="30">
        <v>2015</v>
      </c>
      <c r="I1383" s="30">
        <v>10</v>
      </c>
      <c r="J1383" s="18">
        <v>1</v>
      </c>
    </row>
    <row r="1384" spans="5:10" x14ac:dyDescent="0.25">
      <c r="E1384" s="32" t="s">
        <v>215</v>
      </c>
      <c r="F1384" s="31" t="s">
        <v>276</v>
      </c>
      <c r="G1384" s="54">
        <v>18</v>
      </c>
      <c r="H1384" s="30">
        <v>2015</v>
      </c>
      <c r="I1384" s="30">
        <v>10</v>
      </c>
      <c r="J1384" s="18">
        <v>1</v>
      </c>
    </row>
    <row r="1385" spans="5:10" x14ac:dyDescent="0.25">
      <c r="E1385" s="32" t="s">
        <v>279</v>
      </c>
      <c r="F1385" s="31" t="s">
        <v>280</v>
      </c>
      <c r="G1385" s="54">
        <v>19</v>
      </c>
      <c r="H1385" s="30">
        <v>2015</v>
      </c>
      <c r="I1385" s="30">
        <v>10</v>
      </c>
      <c r="J1385" s="18">
        <v>1</v>
      </c>
    </row>
    <row r="1386" spans="5:10" x14ac:dyDescent="0.25">
      <c r="E1386" s="32" t="s">
        <v>315</v>
      </c>
      <c r="F1386" s="31" t="s">
        <v>273</v>
      </c>
      <c r="G1386" s="54">
        <v>20</v>
      </c>
      <c r="H1386" s="30">
        <v>2015</v>
      </c>
      <c r="I1386" s="30">
        <v>10</v>
      </c>
      <c r="J1386" s="18">
        <v>1</v>
      </c>
    </row>
    <row r="1387" spans="5:10" x14ac:dyDescent="0.25">
      <c r="E1387" s="32" t="s">
        <v>277</v>
      </c>
      <c r="F1387" s="31" t="s">
        <v>273</v>
      </c>
      <c r="G1387" s="54">
        <v>21</v>
      </c>
      <c r="H1387" s="30">
        <v>2015</v>
      </c>
      <c r="I1387" s="30">
        <v>10</v>
      </c>
      <c r="J1387" s="18">
        <v>1</v>
      </c>
    </row>
    <row r="1388" spans="5:10" x14ac:dyDescent="0.25">
      <c r="E1388" s="32" t="s">
        <v>302</v>
      </c>
      <c r="F1388" s="31" t="s">
        <v>273</v>
      </c>
      <c r="G1388" s="54">
        <v>22</v>
      </c>
      <c r="H1388" s="30">
        <v>2015</v>
      </c>
      <c r="I1388" s="30">
        <v>10</v>
      </c>
      <c r="J1388" s="18">
        <v>1</v>
      </c>
    </row>
    <row r="1389" spans="5:10" x14ac:dyDescent="0.25">
      <c r="E1389" s="32" t="s">
        <v>285</v>
      </c>
      <c r="F1389" s="31" t="s">
        <v>270</v>
      </c>
      <c r="G1389" s="54">
        <v>23</v>
      </c>
      <c r="H1389" s="30">
        <v>2015</v>
      </c>
      <c r="I1389" s="30">
        <v>10</v>
      </c>
      <c r="J1389" s="18">
        <v>1</v>
      </c>
    </row>
    <row r="1390" spans="5:10" x14ac:dyDescent="0.25">
      <c r="E1390" s="32" t="s">
        <v>291</v>
      </c>
      <c r="F1390" s="31" t="s">
        <v>273</v>
      </c>
      <c r="G1390" s="54">
        <v>24</v>
      </c>
      <c r="H1390" s="30">
        <v>2015</v>
      </c>
      <c r="I1390" s="30">
        <v>10</v>
      </c>
      <c r="J1390" s="18">
        <v>1</v>
      </c>
    </row>
    <row r="1391" spans="5:10" x14ac:dyDescent="0.25">
      <c r="E1391" s="32" t="s">
        <v>316</v>
      </c>
      <c r="F1391" s="31" t="s">
        <v>273</v>
      </c>
      <c r="G1391" s="54">
        <v>25</v>
      </c>
      <c r="H1391" s="30">
        <v>2015</v>
      </c>
      <c r="I1391" s="30">
        <v>10</v>
      </c>
      <c r="J1391" s="18">
        <v>1</v>
      </c>
    </row>
    <row r="1392" spans="5:10" x14ac:dyDescent="0.25">
      <c r="E1392" s="32" t="s">
        <v>228</v>
      </c>
      <c r="F1392" s="31" t="s">
        <v>273</v>
      </c>
      <c r="G1392" s="54">
        <v>26</v>
      </c>
      <c r="H1392" s="30">
        <v>2015</v>
      </c>
      <c r="I1392" s="30">
        <v>10</v>
      </c>
      <c r="J1392" s="18">
        <v>1</v>
      </c>
    </row>
    <row r="1393" spans="5:10" x14ac:dyDescent="0.25">
      <c r="E1393" s="32" t="s">
        <v>317</v>
      </c>
      <c r="F1393" s="31" t="s">
        <v>272</v>
      </c>
      <c r="G1393" s="54">
        <v>27</v>
      </c>
      <c r="H1393" s="30">
        <v>2015</v>
      </c>
      <c r="I1393" s="30">
        <v>10</v>
      </c>
      <c r="J1393" s="18">
        <v>1</v>
      </c>
    </row>
    <row r="1394" spans="5:10" x14ac:dyDescent="0.25">
      <c r="E1394" s="32" t="s">
        <v>186</v>
      </c>
      <c r="F1394" s="31" t="s">
        <v>299</v>
      </c>
      <c r="G1394" s="54">
        <v>28</v>
      </c>
      <c r="H1394" s="30">
        <v>2015</v>
      </c>
      <c r="I1394" s="30">
        <v>10</v>
      </c>
      <c r="J1394" s="18">
        <v>1</v>
      </c>
    </row>
    <row r="1395" spans="5:10" x14ac:dyDescent="0.25">
      <c r="E1395" s="32" t="s">
        <v>300</v>
      </c>
      <c r="F1395" s="31" t="s">
        <v>76</v>
      </c>
      <c r="G1395" s="54">
        <v>29</v>
      </c>
      <c r="H1395" s="30">
        <v>2015</v>
      </c>
      <c r="I1395" s="30">
        <v>10</v>
      </c>
      <c r="J1395" s="18">
        <v>1</v>
      </c>
    </row>
    <row r="1396" spans="5:10" ht="15.75" thickBot="1" x14ac:dyDescent="0.3">
      <c r="E1396" s="33" t="s">
        <v>318</v>
      </c>
      <c r="F1396" s="35" t="s">
        <v>273</v>
      </c>
      <c r="G1396" s="55">
        <v>30</v>
      </c>
      <c r="H1396" s="34">
        <v>2015</v>
      </c>
      <c r="I1396" s="34">
        <v>10</v>
      </c>
      <c r="J1396" s="36">
        <v>1</v>
      </c>
    </row>
    <row r="1397" spans="5:10" x14ac:dyDescent="0.25">
      <c r="E1397" s="301" t="s">
        <v>120</v>
      </c>
      <c r="F1397" s="38" t="s">
        <v>270</v>
      </c>
      <c r="G1397" s="53">
        <v>1</v>
      </c>
      <c r="H1397" s="41">
        <v>2016</v>
      </c>
      <c r="I1397" s="41">
        <v>10</v>
      </c>
      <c r="J1397" s="42">
        <v>16</v>
      </c>
    </row>
    <row r="1398" spans="5:10" x14ac:dyDescent="0.25">
      <c r="E1398" s="302" t="s">
        <v>222</v>
      </c>
      <c r="F1398" s="31" t="s">
        <v>76</v>
      </c>
      <c r="G1398" s="54">
        <v>2</v>
      </c>
      <c r="H1398" s="30">
        <v>2016</v>
      </c>
      <c r="I1398" s="30">
        <v>10</v>
      </c>
      <c r="J1398" s="18">
        <v>8</v>
      </c>
    </row>
    <row r="1399" spans="5:10" x14ac:dyDescent="0.25">
      <c r="E1399" s="303" t="s">
        <v>298</v>
      </c>
      <c r="F1399" s="31" t="s">
        <v>270</v>
      </c>
      <c r="G1399" s="54">
        <v>3</v>
      </c>
      <c r="H1399" s="30">
        <v>2016</v>
      </c>
      <c r="I1399" s="30">
        <v>10</v>
      </c>
      <c r="J1399" s="18">
        <v>4</v>
      </c>
    </row>
    <row r="1400" spans="5:10" x14ac:dyDescent="0.25">
      <c r="E1400" s="303" t="s">
        <v>195</v>
      </c>
      <c r="F1400" s="31" t="s">
        <v>132</v>
      </c>
      <c r="G1400" s="54">
        <v>4</v>
      </c>
      <c r="H1400" s="30">
        <v>2016</v>
      </c>
      <c r="I1400" s="30">
        <v>10</v>
      </c>
      <c r="J1400" s="18">
        <v>4</v>
      </c>
    </row>
    <row r="1401" spans="5:10" x14ac:dyDescent="0.25">
      <c r="E1401" s="32" t="s">
        <v>183</v>
      </c>
      <c r="F1401" s="31" t="s">
        <v>272</v>
      </c>
      <c r="G1401" s="54">
        <v>5</v>
      </c>
      <c r="H1401" s="30">
        <v>2016</v>
      </c>
      <c r="I1401" s="30">
        <v>10</v>
      </c>
      <c r="J1401" s="18">
        <v>2</v>
      </c>
    </row>
    <row r="1402" spans="5:10" x14ac:dyDescent="0.25">
      <c r="E1402" s="32" t="s">
        <v>302</v>
      </c>
      <c r="F1402" s="31" t="s">
        <v>273</v>
      </c>
      <c r="G1402" s="54">
        <v>6</v>
      </c>
      <c r="H1402" s="30">
        <v>2016</v>
      </c>
      <c r="I1402" s="30">
        <v>10</v>
      </c>
      <c r="J1402" s="18">
        <v>2</v>
      </c>
    </row>
    <row r="1403" spans="5:10" x14ac:dyDescent="0.25">
      <c r="E1403" s="32" t="s">
        <v>263</v>
      </c>
      <c r="F1403" s="31" t="s">
        <v>132</v>
      </c>
      <c r="G1403" s="54">
        <v>7</v>
      </c>
      <c r="H1403" s="30">
        <v>2016</v>
      </c>
      <c r="I1403" s="30">
        <v>10</v>
      </c>
      <c r="J1403" s="18">
        <v>2</v>
      </c>
    </row>
    <row r="1404" spans="5:10" x14ac:dyDescent="0.25">
      <c r="E1404" s="32" t="s">
        <v>301</v>
      </c>
      <c r="F1404" s="31" t="s">
        <v>297</v>
      </c>
      <c r="G1404" s="54">
        <v>8</v>
      </c>
      <c r="H1404" s="30">
        <v>2016</v>
      </c>
      <c r="I1404" s="30">
        <v>10</v>
      </c>
      <c r="J1404" s="18">
        <v>2</v>
      </c>
    </row>
    <row r="1405" spans="5:10" x14ac:dyDescent="0.25">
      <c r="E1405" s="32" t="s">
        <v>133</v>
      </c>
      <c r="F1405" s="31" t="s">
        <v>270</v>
      </c>
      <c r="G1405" s="54">
        <v>9</v>
      </c>
      <c r="H1405" s="30">
        <v>2016</v>
      </c>
      <c r="I1405" s="30">
        <v>10</v>
      </c>
      <c r="J1405" s="18">
        <v>1</v>
      </c>
    </row>
    <row r="1406" spans="5:10" x14ac:dyDescent="0.25">
      <c r="E1406" s="32" t="s">
        <v>71</v>
      </c>
      <c r="F1406" s="31" t="s">
        <v>91</v>
      </c>
      <c r="G1406" s="54">
        <v>10</v>
      </c>
      <c r="H1406" s="30">
        <v>2016</v>
      </c>
      <c r="I1406" s="30">
        <v>10</v>
      </c>
      <c r="J1406" s="18">
        <v>1</v>
      </c>
    </row>
    <row r="1407" spans="5:10" x14ac:dyDescent="0.25">
      <c r="E1407" s="32" t="s">
        <v>291</v>
      </c>
      <c r="F1407" s="31" t="s">
        <v>273</v>
      </c>
      <c r="G1407" s="54">
        <v>11</v>
      </c>
      <c r="H1407" s="30">
        <v>2016</v>
      </c>
      <c r="I1407" s="30">
        <v>10</v>
      </c>
      <c r="J1407" s="18">
        <v>1</v>
      </c>
    </row>
    <row r="1408" spans="5:10" x14ac:dyDescent="0.25">
      <c r="E1408" s="32" t="s">
        <v>142</v>
      </c>
      <c r="F1408" s="31" t="s">
        <v>76</v>
      </c>
      <c r="G1408" s="54">
        <v>12</v>
      </c>
      <c r="H1408" s="30">
        <v>2016</v>
      </c>
      <c r="I1408" s="30">
        <v>10</v>
      </c>
      <c r="J1408" s="18">
        <v>1</v>
      </c>
    </row>
    <row r="1409" spans="5:10" x14ac:dyDescent="0.25">
      <c r="E1409" s="32" t="s">
        <v>294</v>
      </c>
      <c r="F1409" s="31" t="s">
        <v>132</v>
      </c>
      <c r="G1409" s="54">
        <v>13</v>
      </c>
      <c r="H1409" s="30">
        <v>2016</v>
      </c>
      <c r="I1409" s="30">
        <v>10</v>
      </c>
      <c r="J1409" s="18">
        <v>1</v>
      </c>
    </row>
    <row r="1410" spans="5:10" x14ac:dyDescent="0.25">
      <c r="E1410" s="32" t="s">
        <v>244</v>
      </c>
      <c r="F1410" s="31" t="s">
        <v>273</v>
      </c>
      <c r="G1410" s="54">
        <v>14</v>
      </c>
      <c r="H1410" s="30">
        <v>2016</v>
      </c>
      <c r="I1410" s="30">
        <v>10</v>
      </c>
      <c r="J1410" s="18">
        <v>1</v>
      </c>
    </row>
    <row r="1411" spans="5:10" x14ac:dyDescent="0.25">
      <c r="E1411" s="32" t="s">
        <v>99</v>
      </c>
      <c r="F1411" s="31" t="s">
        <v>132</v>
      </c>
      <c r="G1411" s="54">
        <v>15</v>
      </c>
      <c r="H1411" s="30">
        <v>2016</v>
      </c>
      <c r="I1411" s="30">
        <v>10</v>
      </c>
      <c r="J1411" s="18">
        <v>1</v>
      </c>
    </row>
    <row r="1412" spans="5:10" x14ac:dyDescent="0.25">
      <c r="E1412" s="32" t="s">
        <v>310</v>
      </c>
      <c r="F1412" s="31" t="s">
        <v>286</v>
      </c>
      <c r="G1412" s="54">
        <v>16</v>
      </c>
      <c r="H1412" s="30">
        <v>2016</v>
      </c>
      <c r="I1412" s="30">
        <v>10</v>
      </c>
      <c r="J1412" s="18">
        <v>1</v>
      </c>
    </row>
    <row r="1413" spans="5:10" x14ac:dyDescent="0.25">
      <c r="E1413" s="32" t="s">
        <v>277</v>
      </c>
      <c r="F1413" s="31" t="s">
        <v>273</v>
      </c>
      <c r="G1413" s="54">
        <v>17</v>
      </c>
      <c r="H1413" s="30">
        <v>2016</v>
      </c>
      <c r="I1413" s="30">
        <v>10</v>
      </c>
      <c r="J1413" s="18">
        <v>1</v>
      </c>
    </row>
    <row r="1414" spans="5:10" x14ac:dyDescent="0.25">
      <c r="E1414" s="32" t="s">
        <v>282</v>
      </c>
      <c r="F1414" s="31" t="s">
        <v>76</v>
      </c>
      <c r="G1414" s="54">
        <v>18</v>
      </c>
      <c r="H1414" s="30">
        <v>2016</v>
      </c>
      <c r="I1414" s="30">
        <v>10</v>
      </c>
      <c r="J1414" s="18">
        <v>1</v>
      </c>
    </row>
    <row r="1415" spans="5:10" x14ac:dyDescent="0.25">
      <c r="E1415" s="32" t="s">
        <v>221</v>
      </c>
      <c r="F1415" s="31" t="s">
        <v>276</v>
      </c>
      <c r="G1415" s="54">
        <v>19</v>
      </c>
      <c r="H1415" s="30">
        <v>2016</v>
      </c>
      <c r="I1415" s="30">
        <v>10</v>
      </c>
      <c r="J1415" s="18">
        <v>1</v>
      </c>
    </row>
    <row r="1416" spans="5:10" x14ac:dyDescent="0.25">
      <c r="E1416" s="32" t="s">
        <v>262</v>
      </c>
      <c r="F1416" s="31" t="s">
        <v>132</v>
      </c>
      <c r="G1416" s="54">
        <v>20</v>
      </c>
      <c r="H1416" s="30">
        <v>2016</v>
      </c>
      <c r="I1416" s="30">
        <v>10</v>
      </c>
      <c r="J1416" s="18">
        <v>1</v>
      </c>
    </row>
    <row r="1417" spans="5:10" x14ac:dyDescent="0.25">
      <c r="E1417" s="32" t="s">
        <v>284</v>
      </c>
      <c r="F1417" s="31" t="s">
        <v>276</v>
      </c>
      <c r="G1417" s="54">
        <v>21</v>
      </c>
      <c r="H1417" s="30">
        <v>2016</v>
      </c>
      <c r="I1417" s="30">
        <v>10</v>
      </c>
      <c r="J1417" s="18">
        <v>1</v>
      </c>
    </row>
    <row r="1418" spans="5:10" x14ac:dyDescent="0.25">
      <c r="E1418" s="32" t="s">
        <v>334</v>
      </c>
      <c r="F1418" s="31" t="s">
        <v>273</v>
      </c>
      <c r="G1418" s="54">
        <v>22</v>
      </c>
      <c r="H1418" s="30">
        <v>2016</v>
      </c>
      <c r="I1418" s="30">
        <v>10</v>
      </c>
      <c r="J1418" s="18">
        <v>1</v>
      </c>
    </row>
    <row r="1419" spans="5:10" x14ac:dyDescent="0.25">
      <c r="E1419" s="32" t="s">
        <v>275</v>
      </c>
      <c r="F1419" s="31" t="s">
        <v>270</v>
      </c>
      <c r="G1419" s="54">
        <v>23</v>
      </c>
      <c r="H1419" s="30">
        <v>2016</v>
      </c>
      <c r="I1419" s="30">
        <v>10</v>
      </c>
      <c r="J1419" s="18">
        <v>1</v>
      </c>
    </row>
    <row r="1420" spans="5:10" x14ac:dyDescent="0.25">
      <c r="E1420" s="32" t="s">
        <v>335</v>
      </c>
      <c r="F1420" s="31" t="s">
        <v>273</v>
      </c>
      <c r="G1420" s="54">
        <v>24</v>
      </c>
      <c r="H1420" s="30">
        <v>2016</v>
      </c>
      <c r="I1420" s="30">
        <v>10</v>
      </c>
      <c r="J1420" s="18">
        <v>1</v>
      </c>
    </row>
    <row r="1421" spans="5:10" x14ac:dyDescent="0.25">
      <c r="E1421" s="32" t="s">
        <v>313</v>
      </c>
      <c r="F1421" s="31" t="s">
        <v>273</v>
      </c>
      <c r="G1421" s="54">
        <v>25</v>
      </c>
      <c r="H1421" s="30">
        <v>2016</v>
      </c>
      <c r="I1421" s="30">
        <v>10</v>
      </c>
      <c r="J1421" s="18">
        <v>1</v>
      </c>
    </row>
    <row r="1422" spans="5:10" x14ac:dyDescent="0.25">
      <c r="E1422" s="32" t="s">
        <v>218</v>
      </c>
      <c r="F1422" s="31" t="s">
        <v>273</v>
      </c>
      <c r="G1422" s="54">
        <v>26</v>
      </c>
      <c r="H1422" s="30">
        <v>2016</v>
      </c>
      <c r="I1422" s="30">
        <v>10</v>
      </c>
      <c r="J1422" s="18">
        <v>1</v>
      </c>
    </row>
    <row r="1423" spans="5:10" x14ac:dyDescent="0.25">
      <c r="E1423" s="32" t="s">
        <v>336</v>
      </c>
      <c r="F1423" s="31" t="s">
        <v>273</v>
      </c>
      <c r="G1423" s="54">
        <v>27</v>
      </c>
      <c r="H1423" s="30">
        <v>2016</v>
      </c>
      <c r="I1423" s="30">
        <v>10</v>
      </c>
      <c r="J1423" s="18">
        <v>1</v>
      </c>
    </row>
    <row r="1424" spans="5:10" x14ac:dyDescent="0.25">
      <c r="E1424" s="32" t="s">
        <v>321</v>
      </c>
      <c r="F1424" s="31" t="s">
        <v>132</v>
      </c>
      <c r="G1424" s="54">
        <v>28</v>
      </c>
      <c r="H1424" s="30">
        <v>2016</v>
      </c>
      <c r="I1424" s="30">
        <v>10</v>
      </c>
      <c r="J1424" s="18">
        <v>1</v>
      </c>
    </row>
    <row r="1425" spans="5:10" x14ac:dyDescent="0.25">
      <c r="E1425" s="32" t="s">
        <v>337</v>
      </c>
      <c r="F1425" s="31" t="s">
        <v>273</v>
      </c>
      <c r="G1425" s="54">
        <v>29</v>
      </c>
      <c r="H1425" s="30">
        <v>2016</v>
      </c>
      <c r="I1425" s="30">
        <v>10</v>
      </c>
      <c r="J1425" s="18">
        <v>1</v>
      </c>
    </row>
    <row r="1426" spans="5:10" x14ac:dyDescent="0.25">
      <c r="E1426" s="32" t="s">
        <v>331</v>
      </c>
      <c r="F1426" s="31" t="s">
        <v>332</v>
      </c>
      <c r="G1426" s="54">
        <v>30</v>
      </c>
      <c r="H1426" s="30">
        <v>2016</v>
      </c>
      <c r="I1426" s="30">
        <v>10</v>
      </c>
      <c r="J1426" s="18">
        <v>1</v>
      </c>
    </row>
    <row r="1427" spans="5:10" ht="15.75" thickBot="1" x14ac:dyDescent="0.3">
      <c r="E1427" s="33" t="s">
        <v>338</v>
      </c>
      <c r="F1427" s="35" t="s">
        <v>332</v>
      </c>
      <c r="G1427" s="55">
        <v>31</v>
      </c>
      <c r="H1427" s="34">
        <v>2016</v>
      </c>
      <c r="I1427" s="34">
        <v>10</v>
      </c>
      <c r="J1427" s="36">
        <v>1</v>
      </c>
    </row>
    <row r="1428" spans="5:10" x14ac:dyDescent="0.25">
      <c r="E1428" s="301" t="s">
        <v>310</v>
      </c>
      <c r="F1428" s="63" t="s">
        <v>286</v>
      </c>
      <c r="G1428" s="53">
        <v>1</v>
      </c>
      <c r="H1428" s="41">
        <v>2017</v>
      </c>
      <c r="I1428" s="41">
        <v>10</v>
      </c>
      <c r="J1428" s="42">
        <v>16</v>
      </c>
    </row>
    <row r="1429" spans="5:10" x14ac:dyDescent="0.25">
      <c r="E1429" s="302" t="s">
        <v>183</v>
      </c>
      <c r="F1429" s="64" t="s">
        <v>343</v>
      </c>
      <c r="G1429" s="54">
        <v>2</v>
      </c>
      <c r="H1429" s="30">
        <v>2017</v>
      </c>
      <c r="I1429" s="30">
        <v>10</v>
      </c>
      <c r="J1429" s="18">
        <v>8</v>
      </c>
    </row>
    <row r="1430" spans="5:10" x14ac:dyDescent="0.25">
      <c r="E1430" s="303" t="s">
        <v>120</v>
      </c>
      <c r="F1430" s="64" t="s">
        <v>270</v>
      </c>
      <c r="G1430" s="54">
        <v>3</v>
      </c>
      <c r="H1430" s="30">
        <v>2017</v>
      </c>
      <c r="I1430" s="30">
        <v>10</v>
      </c>
      <c r="J1430" s="18">
        <v>4</v>
      </c>
    </row>
    <row r="1431" spans="5:10" x14ac:dyDescent="0.25">
      <c r="E1431" s="303" t="s">
        <v>222</v>
      </c>
      <c r="F1431" s="64" t="s">
        <v>276</v>
      </c>
      <c r="G1431" s="54">
        <v>4</v>
      </c>
      <c r="H1431" s="30">
        <v>2017</v>
      </c>
      <c r="I1431" s="30">
        <v>10</v>
      </c>
      <c r="J1431" s="18">
        <v>4</v>
      </c>
    </row>
    <row r="1432" spans="5:10" x14ac:dyDescent="0.25">
      <c r="E1432" s="32" t="s">
        <v>300</v>
      </c>
      <c r="F1432" s="64" t="s">
        <v>342</v>
      </c>
      <c r="G1432" s="54">
        <v>5</v>
      </c>
      <c r="H1432" s="30">
        <v>2017</v>
      </c>
      <c r="I1432" s="30">
        <v>10</v>
      </c>
      <c r="J1432" s="18">
        <v>2</v>
      </c>
    </row>
    <row r="1433" spans="5:10" x14ac:dyDescent="0.25">
      <c r="E1433" s="32" t="s">
        <v>142</v>
      </c>
      <c r="F1433" s="64" t="s">
        <v>342</v>
      </c>
      <c r="G1433" s="54">
        <v>6</v>
      </c>
      <c r="H1433" s="30">
        <v>2017</v>
      </c>
      <c r="I1433" s="30">
        <v>10</v>
      </c>
      <c r="J1433" s="18">
        <v>2</v>
      </c>
    </row>
    <row r="1434" spans="5:10" x14ac:dyDescent="0.25">
      <c r="E1434" s="32" t="s">
        <v>193</v>
      </c>
      <c r="F1434" s="64" t="s">
        <v>132</v>
      </c>
      <c r="G1434" s="54">
        <v>7</v>
      </c>
      <c r="H1434" s="30">
        <v>2017</v>
      </c>
      <c r="I1434" s="30">
        <v>10</v>
      </c>
      <c r="J1434" s="18">
        <v>2</v>
      </c>
    </row>
    <row r="1435" spans="5:10" x14ac:dyDescent="0.25">
      <c r="E1435" s="32" t="s">
        <v>313</v>
      </c>
      <c r="F1435" s="64" t="s">
        <v>273</v>
      </c>
      <c r="G1435" s="54">
        <v>8</v>
      </c>
      <c r="H1435" s="30">
        <v>2017</v>
      </c>
      <c r="I1435" s="30">
        <v>10</v>
      </c>
      <c r="J1435" s="18">
        <v>2</v>
      </c>
    </row>
    <row r="1436" spans="5:10" x14ac:dyDescent="0.25">
      <c r="E1436" s="32" t="s">
        <v>277</v>
      </c>
      <c r="F1436" s="64" t="s">
        <v>273</v>
      </c>
      <c r="G1436" s="54">
        <v>9</v>
      </c>
      <c r="H1436" s="30">
        <v>2017</v>
      </c>
      <c r="I1436" s="30">
        <v>10</v>
      </c>
      <c r="J1436" s="18">
        <v>1</v>
      </c>
    </row>
    <row r="1437" spans="5:10" x14ac:dyDescent="0.25">
      <c r="E1437" s="32" t="s">
        <v>219</v>
      </c>
      <c r="F1437" s="64" t="s">
        <v>132</v>
      </c>
      <c r="G1437" s="54">
        <v>10</v>
      </c>
      <c r="H1437" s="30">
        <v>2017</v>
      </c>
      <c r="I1437" s="30">
        <v>10</v>
      </c>
      <c r="J1437" s="18">
        <v>1</v>
      </c>
    </row>
    <row r="1438" spans="5:10" x14ac:dyDescent="0.25">
      <c r="E1438" s="32" t="s">
        <v>133</v>
      </c>
      <c r="F1438" s="64" t="s">
        <v>270</v>
      </c>
      <c r="G1438" s="54">
        <v>11</v>
      </c>
      <c r="H1438" s="30">
        <v>2017</v>
      </c>
      <c r="I1438" s="30">
        <v>10</v>
      </c>
      <c r="J1438" s="18">
        <v>1</v>
      </c>
    </row>
    <row r="1439" spans="5:10" x14ac:dyDescent="0.25">
      <c r="E1439" s="32" t="s">
        <v>346</v>
      </c>
      <c r="F1439" s="64" t="s">
        <v>342</v>
      </c>
      <c r="G1439" s="54">
        <v>12</v>
      </c>
      <c r="H1439" s="30">
        <v>2017</v>
      </c>
      <c r="I1439" s="30">
        <v>10</v>
      </c>
      <c r="J1439" s="18">
        <v>1</v>
      </c>
    </row>
    <row r="1440" spans="5:10" x14ac:dyDescent="0.25">
      <c r="E1440" s="32" t="s">
        <v>204</v>
      </c>
      <c r="F1440" s="64" t="s">
        <v>342</v>
      </c>
      <c r="G1440" s="54">
        <v>13</v>
      </c>
      <c r="H1440" s="30">
        <v>2017</v>
      </c>
      <c r="I1440" s="30">
        <v>10</v>
      </c>
      <c r="J1440" s="18">
        <v>1</v>
      </c>
    </row>
    <row r="1441" spans="5:10" x14ac:dyDescent="0.25">
      <c r="E1441" s="32" t="s">
        <v>324</v>
      </c>
      <c r="F1441" s="64" t="s">
        <v>270</v>
      </c>
      <c r="G1441" s="54">
        <v>14</v>
      </c>
      <c r="H1441" s="30">
        <v>2017</v>
      </c>
      <c r="I1441" s="30">
        <v>10</v>
      </c>
      <c r="J1441" s="18">
        <v>1</v>
      </c>
    </row>
    <row r="1442" spans="5:10" x14ac:dyDescent="0.25">
      <c r="E1442" s="32" t="s">
        <v>244</v>
      </c>
      <c r="F1442" s="64" t="s">
        <v>273</v>
      </c>
      <c r="G1442" s="54">
        <v>15</v>
      </c>
      <c r="H1442" s="30">
        <v>2017</v>
      </c>
      <c r="I1442" s="30">
        <v>10</v>
      </c>
      <c r="J1442" s="18">
        <v>1</v>
      </c>
    </row>
    <row r="1443" spans="5:10" x14ac:dyDescent="0.25">
      <c r="E1443" s="32" t="s">
        <v>282</v>
      </c>
      <c r="F1443" s="64" t="s">
        <v>342</v>
      </c>
      <c r="G1443" s="54">
        <v>16</v>
      </c>
      <c r="H1443" s="30">
        <v>2017</v>
      </c>
      <c r="I1443" s="30">
        <v>10</v>
      </c>
      <c r="J1443" s="18">
        <v>1</v>
      </c>
    </row>
    <row r="1444" spans="5:10" x14ac:dyDescent="0.25">
      <c r="E1444" s="32" t="s">
        <v>309</v>
      </c>
      <c r="F1444" s="64" t="s">
        <v>276</v>
      </c>
      <c r="G1444" s="54">
        <v>17</v>
      </c>
      <c r="H1444" s="30">
        <v>2017</v>
      </c>
      <c r="I1444" s="30">
        <v>10</v>
      </c>
      <c r="J1444" s="18">
        <v>1</v>
      </c>
    </row>
    <row r="1445" spans="5:10" x14ac:dyDescent="0.25">
      <c r="E1445" s="32" t="s">
        <v>311</v>
      </c>
      <c r="F1445" s="64" t="s">
        <v>132</v>
      </c>
      <c r="G1445" s="54">
        <v>18</v>
      </c>
      <c r="H1445" s="30">
        <v>2017</v>
      </c>
      <c r="I1445" s="30">
        <v>10</v>
      </c>
      <c r="J1445" s="18">
        <v>1</v>
      </c>
    </row>
    <row r="1446" spans="5:10" x14ac:dyDescent="0.25">
      <c r="E1446" s="32" t="s">
        <v>221</v>
      </c>
      <c r="F1446" s="64" t="s">
        <v>276</v>
      </c>
      <c r="G1446" s="54">
        <v>19</v>
      </c>
      <c r="H1446" s="30">
        <v>2017</v>
      </c>
      <c r="I1446" s="30">
        <v>10</v>
      </c>
      <c r="J1446" s="18">
        <v>1</v>
      </c>
    </row>
    <row r="1447" spans="5:10" x14ac:dyDescent="0.25">
      <c r="E1447" s="32" t="s">
        <v>99</v>
      </c>
      <c r="F1447" s="64" t="s">
        <v>132</v>
      </c>
      <c r="G1447" s="54">
        <v>20</v>
      </c>
      <c r="H1447" s="30">
        <v>2017</v>
      </c>
      <c r="I1447" s="30">
        <v>10</v>
      </c>
      <c r="J1447" s="18">
        <v>1</v>
      </c>
    </row>
    <row r="1448" spans="5:10" x14ac:dyDescent="0.25">
      <c r="E1448" s="32" t="s">
        <v>218</v>
      </c>
      <c r="F1448" s="64" t="s">
        <v>273</v>
      </c>
      <c r="G1448" s="54">
        <v>21</v>
      </c>
      <c r="H1448" s="30">
        <v>2017</v>
      </c>
      <c r="I1448" s="30">
        <v>10</v>
      </c>
      <c r="J1448" s="18">
        <v>1</v>
      </c>
    </row>
    <row r="1449" spans="5:10" x14ac:dyDescent="0.25">
      <c r="E1449" s="32" t="s">
        <v>292</v>
      </c>
      <c r="F1449" s="64" t="s">
        <v>293</v>
      </c>
      <c r="G1449" s="54">
        <v>22</v>
      </c>
      <c r="H1449" s="30">
        <v>2017</v>
      </c>
      <c r="I1449" s="30">
        <v>10</v>
      </c>
      <c r="J1449" s="18">
        <v>1</v>
      </c>
    </row>
    <row r="1450" spans="5:10" x14ac:dyDescent="0.25">
      <c r="E1450" s="32" t="s">
        <v>338</v>
      </c>
      <c r="F1450" s="64" t="s">
        <v>347</v>
      </c>
      <c r="G1450" s="54">
        <v>23</v>
      </c>
      <c r="H1450" s="30">
        <v>2017</v>
      </c>
      <c r="I1450" s="30">
        <v>10</v>
      </c>
      <c r="J1450" s="18">
        <v>1</v>
      </c>
    </row>
    <row r="1451" spans="5:10" x14ac:dyDescent="0.25">
      <c r="E1451" s="32" t="s">
        <v>301</v>
      </c>
      <c r="F1451" s="64" t="s">
        <v>297</v>
      </c>
      <c r="G1451" s="54">
        <v>24</v>
      </c>
      <c r="H1451" s="30">
        <v>2017</v>
      </c>
      <c r="I1451" s="30">
        <v>10</v>
      </c>
      <c r="J1451" s="18">
        <v>1</v>
      </c>
    </row>
    <row r="1452" spans="5:10" x14ac:dyDescent="0.25">
      <c r="E1452" s="32" t="s">
        <v>344</v>
      </c>
      <c r="F1452" s="64" t="s">
        <v>132</v>
      </c>
      <c r="G1452" s="54">
        <v>25</v>
      </c>
      <c r="H1452" s="30">
        <v>2017</v>
      </c>
      <c r="I1452" s="30">
        <v>10</v>
      </c>
      <c r="J1452" s="18">
        <v>1</v>
      </c>
    </row>
    <row r="1453" spans="5:10" x14ac:dyDescent="0.25">
      <c r="E1453" s="32" t="s">
        <v>348</v>
      </c>
      <c r="F1453" s="64" t="s">
        <v>273</v>
      </c>
      <c r="G1453" s="54">
        <v>26</v>
      </c>
      <c r="H1453" s="30">
        <v>2017</v>
      </c>
      <c r="I1453" s="30">
        <v>10</v>
      </c>
      <c r="J1453" s="18">
        <v>1</v>
      </c>
    </row>
    <row r="1454" spans="5:10" x14ac:dyDescent="0.25">
      <c r="E1454" s="32" t="s">
        <v>187</v>
      </c>
      <c r="F1454" s="64" t="s">
        <v>287</v>
      </c>
      <c r="G1454" s="54">
        <v>27</v>
      </c>
      <c r="H1454" s="30">
        <v>2017</v>
      </c>
      <c r="I1454" s="30">
        <v>10</v>
      </c>
      <c r="J1454" s="18">
        <v>1</v>
      </c>
    </row>
    <row r="1455" spans="5:10" x14ac:dyDescent="0.25">
      <c r="E1455" s="32" t="s">
        <v>298</v>
      </c>
      <c r="F1455" s="64" t="s">
        <v>270</v>
      </c>
      <c r="G1455" s="54">
        <v>28</v>
      </c>
      <c r="H1455" s="30">
        <v>2017</v>
      </c>
      <c r="I1455" s="30">
        <v>10</v>
      </c>
      <c r="J1455" s="18">
        <v>1</v>
      </c>
    </row>
    <row r="1456" spans="5:10" x14ac:dyDescent="0.25">
      <c r="E1456" s="32" t="s">
        <v>188</v>
      </c>
      <c r="F1456" s="64" t="s">
        <v>276</v>
      </c>
      <c r="G1456" s="54">
        <v>29</v>
      </c>
      <c r="H1456" s="30">
        <v>2017</v>
      </c>
      <c r="I1456" s="30">
        <v>10</v>
      </c>
      <c r="J1456" s="18">
        <v>1</v>
      </c>
    </row>
    <row r="1457" spans="5:10" ht="15.75" thickBot="1" x14ac:dyDescent="0.3">
      <c r="E1457" s="33" t="s">
        <v>349</v>
      </c>
      <c r="F1457" s="65" t="s">
        <v>270</v>
      </c>
      <c r="G1457" s="55">
        <v>30</v>
      </c>
      <c r="H1457" s="34">
        <v>2017</v>
      </c>
      <c r="I1457" s="34">
        <v>10</v>
      </c>
      <c r="J1457" s="36">
        <v>1</v>
      </c>
    </row>
    <row r="1458" spans="5:10" x14ac:dyDescent="0.25">
      <c r="E1458" s="301" t="s">
        <v>83</v>
      </c>
      <c r="F1458" s="63" t="s">
        <v>352</v>
      </c>
      <c r="G1458" s="53">
        <v>1</v>
      </c>
      <c r="H1458" s="41">
        <v>2018</v>
      </c>
      <c r="I1458" s="41">
        <v>10</v>
      </c>
      <c r="J1458" s="42">
        <v>16</v>
      </c>
    </row>
    <row r="1459" spans="5:10" x14ac:dyDescent="0.25">
      <c r="E1459" s="302" t="s">
        <v>183</v>
      </c>
      <c r="F1459" s="64" t="s">
        <v>343</v>
      </c>
      <c r="G1459" s="54">
        <v>2</v>
      </c>
      <c r="H1459" s="30">
        <v>2018</v>
      </c>
      <c r="I1459" s="30">
        <v>10</v>
      </c>
      <c r="J1459" s="18">
        <v>8</v>
      </c>
    </row>
    <row r="1460" spans="5:10" x14ac:dyDescent="0.25">
      <c r="E1460" s="303" t="s">
        <v>310</v>
      </c>
      <c r="F1460" s="64" t="s">
        <v>286</v>
      </c>
      <c r="G1460" s="54">
        <v>3</v>
      </c>
      <c r="H1460" s="30">
        <v>2018</v>
      </c>
      <c r="I1460" s="30">
        <v>10</v>
      </c>
      <c r="J1460" s="18">
        <v>4</v>
      </c>
    </row>
    <row r="1461" spans="5:10" x14ac:dyDescent="0.25">
      <c r="E1461" s="303" t="s">
        <v>120</v>
      </c>
      <c r="F1461" s="64" t="s">
        <v>270</v>
      </c>
      <c r="G1461" s="54">
        <v>4</v>
      </c>
      <c r="H1461" s="30">
        <v>2018</v>
      </c>
      <c r="I1461" s="30">
        <v>10</v>
      </c>
      <c r="J1461" s="18">
        <v>4</v>
      </c>
    </row>
    <row r="1462" spans="5:10" x14ac:dyDescent="0.25">
      <c r="E1462" s="32" t="s">
        <v>133</v>
      </c>
      <c r="F1462" s="64" t="s">
        <v>270</v>
      </c>
      <c r="G1462" s="54">
        <v>5</v>
      </c>
      <c r="H1462" s="30">
        <v>2018</v>
      </c>
      <c r="I1462" s="30">
        <v>10</v>
      </c>
      <c r="J1462" s="18">
        <v>2</v>
      </c>
    </row>
    <row r="1463" spans="5:10" x14ac:dyDescent="0.25">
      <c r="E1463" s="32" t="s">
        <v>313</v>
      </c>
      <c r="F1463" s="64" t="s">
        <v>273</v>
      </c>
      <c r="G1463" s="54">
        <v>6</v>
      </c>
      <c r="H1463" s="30">
        <v>2018</v>
      </c>
      <c r="I1463" s="30">
        <v>10</v>
      </c>
      <c r="J1463" s="18">
        <v>2</v>
      </c>
    </row>
    <row r="1464" spans="5:10" x14ac:dyDescent="0.25">
      <c r="E1464" s="32" t="s">
        <v>262</v>
      </c>
      <c r="F1464" s="64" t="s">
        <v>132</v>
      </c>
      <c r="G1464" s="54">
        <v>7</v>
      </c>
      <c r="H1464" s="30">
        <v>2018</v>
      </c>
      <c r="I1464" s="30">
        <v>10</v>
      </c>
      <c r="J1464" s="18">
        <v>2</v>
      </c>
    </row>
    <row r="1465" spans="5:10" x14ac:dyDescent="0.25">
      <c r="E1465" s="32" t="s">
        <v>263</v>
      </c>
      <c r="F1465" s="64" t="s">
        <v>342</v>
      </c>
      <c r="G1465" s="54">
        <v>8</v>
      </c>
      <c r="H1465" s="30">
        <v>2018</v>
      </c>
      <c r="I1465" s="30">
        <v>10</v>
      </c>
      <c r="J1465" s="18">
        <v>2</v>
      </c>
    </row>
    <row r="1466" spans="5:10" x14ac:dyDescent="0.25">
      <c r="E1466" s="32" t="s">
        <v>222</v>
      </c>
      <c r="F1466" s="64" t="s">
        <v>276</v>
      </c>
      <c r="G1466" s="54">
        <v>9</v>
      </c>
      <c r="H1466" s="30">
        <v>2018</v>
      </c>
      <c r="I1466" s="30">
        <v>10</v>
      </c>
      <c r="J1466" s="18">
        <v>1</v>
      </c>
    </row>
    <row r="1467" spans="5:10" x14ac:dyDescent="0.25">
      <c r="E1467" s="32" t="s">
        <v>298</v>
      </c>
      <c r="F1467" s="64" t="s">
        <v>270</v>
      </c>
      <c r="G1467" s="54">
        <v>10</v>
      </c>
      <c r="H1467" s="30">
        <v>2018</v>
      </c>
      <c r="I1467" s="30">
        <v>10</v>
      </c>
      <c r="J1467" s="18">
        <v>1</v>
      </c>
    </row>
    <row r="1468" spans="5:10" x14ac:dyDescent="0.25">
      <c r="E1468" s="32" t="s">
        <v>303</v>
      </c>
      <c r="F1468" s="64" t="s">
        <v>356</v>
      </c>
      <c r="G1468" s="54">
        <v>11</v>
      </c>
      <c r="H1468" s="30">
        <v>2018</v>
      </c>
      <c r="I1468" s="30">
        <v>10</v>
      </c>
      <c r="J1468" s="18">
        <v>1</v>
      </c>
    </row>
    <row r="1469" spans="5:10" x14ac:dyDescent="0.25">
      <c r="E1469" s="32" t="s">
        <v>328</v>
      </c>
      <c r="F1469" s="64" t="s">
        <v>273</v>
      </c>
      <c r="G1469" s="54">
        <v>12</v>
      </c>
      <c r="H1469" s="30">
        <v>2018</v>
      </c>
      <c r="I1469" s="30">
        <v>10</v>
      </c>
      <c r="J1469" s="18">
        <v>1</v>
      </c>
    </row>
    <row r="1470" spans="5:10" x14ac:dyDescent="0.25">
      <c r="E1470" s="32" t="s">
        <v>346</v>
      </c>
      <c r="F1470" s="64" t="s">
        <v>342</v>
      </c>
      <c r="G1470" s="54">
        <v>13</v>
      </c>
      <c r="H1470" s="30">
        <v>2018</v>
      </c>
      <c r="I1470" s="30">
        <v>10</v>
      </c>
      <c r="J1470" s="18">
        <v>1</v>
      </c>
    </row>
    <row r="1471" spans="5:10" x14ac:dyDescent="0.25">
      <c r="E1471" s="32" t="s">
        <v>215</v>
      </c>
      <c r="F1471" s="64" t="s">
        <v>276</v>
      </c>
      <c r="G1471" s="54">
        <v>14</v>
      </c>
      <c r="H1471" s="30">
        <v>2018</v>
      </c>
      <c r="I1471" s="30">
        <v>10</v>
      </c>
      <c r="J1471" s="18">
        <v>1</v>
      </c>
    </row>
    <row r="1472" spans="5:10" x14ac:dyDescent="0.25">
      <c r="E1472" s="32" t="s">
        <v>311</v>
      </c>
      <c r="F1472" s="64" t="s">
        <v>132</v>
      </c>
      <c r="G1472" s="54">
        <v>15</v>
      </c>
      <c r="H1472" s="30">
        <v>2018</v>
      </c>
      <c r="I1472" s="30">
        <v>10</v>
      </c>
      <c r="J1472" s="18">
        <v>1</v>
      </c>
    </row>
    <row r="1473" spans="5:10" x14ac:dyDescent="0.25">
      <c r="E1473" s="32" t="s">
        <v>360</v>
      </c>
      <c r="F1473" s="64" t="s">
        <v>273</v>
      </c>
      <c r="G1473" s="54">
        <v>16</v>
      </c>
      <c r="H1473" s="30">
        <v>2018</v>
      </c>
      <c r="I1473" s="30">
        <v>10</v>
      </c>
      <c r="J1473" s="18">
        <v>1</v>
      </c>
    </row>
    <row r="1474" spans="5:10" x14ac:dyDescent="0.25">
      <c r="E1474" s="32" t="s">
        <v>301</v>
      </c>
      <c r="F1474" s="64" t="s">
        <v>356</v>
      </c>
      <c r="G1474" s="54">
        <v>17</v>
      </c>
      <c r="H1474" s="30">
        <v>2018</v>
      </c>
      <c r="I1474" s="30">
        <v>10</v>
      </c>
      <c r="J1474" s="18">
        <v>1</v>
      </c>
    </row>
    <row r="1475" spans="5:10" x14ac:dyDescent="0.25">
      <c r="E1475" s="32" t="s">
        <v>193</v>
      </c>
      <c r="F1475" s="64" t="s">
        <v>270</v>
      </c>
      <c r="G1475" s="54">
        <v>18</v>
      </c>
      <c r="H1475" s="30">
        <v>2018</v>
      </c>
      <c r="I1475" s="30">
        <v>10</v>
      </c>
      <c r="J1475" s="18">
        <v>1</v>
      </c>
    </row>
    <row r="1476" spans="5:10" x14ac:dyDescent="0.25">
      <c r="E1476" s="32" t="s">
        <v>218</v>
      </c>
      <c r="F1476" s="64" t="s">
        <v>273</v>
      </c>
      <c r="G1476" s="54">
        <v>19</v>
      </c>
      <c r="H1476" s="30">
        <v>2018</v>
      </c>
      <c r="I1476" s="30">
        <v>10</v>
      </c>
      <c r="J1476" s="18">
        <v>1</v>
      </c>
    </row>
    <row r="1477" spans="5:10" x14ac:dyDescent="0.25">
      <c r="E1477" s="32" t="s">
        <v>219</v>
      </c>
      <c r="F1477" s="64" t="s">
        <v>132</v>
      </c>
      <c r="G1477" s="54">
        <v>20</v>
      </c>
      <c r="H1477" s="30">
        <v>2018</v>
      </c>
      <c r="I1477" s="30">
        <v>10</v>
      </c>
      <c r="J1477" s="18">
        <v>1</v>
      </c>
    </row>
    <row r="1478" spans="5:10" x14ac:dyDescent="0.25">
      <c r="E1478" s="32" t="s">
        <v>366</v>
      </c>
      <c r="F1478" s="64" t="s">
        <v>273</v>
      </c>
      <c r="G1478" s="54">
        <v>21</v>
      </c>
      <c r="H1478" s="30">
        <v>2018</v>
      </c>
      <c r="I1478" s="30">
        <v>10</v>
      </c>
      <c r="J1478" s="18">
        <v>1</v>
      </c>
    </row>
    <row r="1479" spans="5:10" x14ac:dyDescent="0.25">
      <c r="E1479" s="32" t="s">
        <v>292</v>
      </c>
      <c r="F1479" s="64" t="s">
        <v>293</v>
      </c>
      <c r="G1479" s="54">
        <v>22</v>
      </c>
      <c r="H1479" s="30">
        <v>2018</v>
      </c>
      <c r="I1479" s="30">
        <v>10</v>
      </c>
      <c r="J1479" s="18">
        <v>1</v>
      </c>
    </row>
    <row r="1480" spans="5:10" x14ac:dyDescent="0.25">
      <c r="E1480" s="32" t="s">
        <v>324</v>
      </c>
      <c r="F1480" s="64" t="s">
        <v>270</v>
      </c>
      <c r="G1480" s="54">
        <v>23</v>
      </c>
      <c r="H1480" s="30">
        <v>2018</v>
      </c>
      <c r="I1480" s="30">
        <v>10</v>
      </c>
      <c r="J1480" s="18">
        <v>1</v>
      </c>
    </row>
    <row r="1481" spans="5:10" x14ac:dyDescent="0.25">
      <c r="E1481" s="32" t="s">
        <v>367</v>
      </c>
      <c r="F1481" s="64" t="s">
        <v>273</v>
      </c>
      <c r="G1481" s="54">
        <v>24</v>
      </c>
      <c r="H1481" s="30">
        <v>2018</v>
      </c>
      <c r="I1481" s="30">
        <v>10</v>
      </c>
      <c r="J1481" s="18">
        <v>1</v>
      </c>
    </row>
    <row r="1482" spans="5:10" x14ac:dyDescent="0.25">
      <c r="E1482" s="32" t="s">
        <v>277</v>
      </c>
      <c r="F1482" s="64" t="s">
        <v>273</v>
      </c>
      <c r="G1482" s="54">
        <v>25</v>
      </c>
      <c r="H1482" s="30">
        <v>2018</v>
      </c>
      <c r="I1482" s="30">
        <v>10</v>
      </c>
      <c r="J1482" s="18">
        <v>1</v>
      </c>
    </row>
    <row r="1483" spans="5:10" x14ac:dyDescent="0.25">
      <c r="E1483" s="32" t="s">
        <v>227</v>
      </c>
      <c r="F1483" s="64" t="s">
        <v>273</v>
      </c>
      <c r="G1483" s="54">
        <v>26</v>
      </c>
      <c r="H1483" s="30">
        <v>2018</v>
      </c>
      <c r="I1483" s="30">
        <v>10</v>
      </c>
      <c r="J1483" s="18">
        <v>1</v>
      </c>
    </row>
    <row r="1484" spans="5:10" x14ac:dyDescent="0.25">
      <c r="E1484" s="32" t="s">
        <v>348</v>
      </c>
      <c r="F1484" s="64" t="s">
        <v>273</v>
      </c>
      <c r="G1484" s="54">
        <v>27</v>
      </c>
      <c r="H1484" s="30">
        <v>2018</v>
      </c>
      <c r="I1484" s="30">
        <v>10</v>
      </c>
      <c r="J1484" s="18">
        <v>1</v>
      </c>
    </row>
    <row r="1485" spans="5:10" x14ac:dyDescent="0.25">
      <c r="E1485" s="32" t="s">
        <v>329</v>
      </c>
      <c r="F1485" s="64" t="s">
        <v>326</v>
      </c>
      <c r="G1485" s="54">
        <v>28</v>
      </c>
      <c r="H1485" s="30">
        <v>2018</v>
      </c>
      <c r="I1485" s="30">
        <v>10</v>
      </c>
      <c r="J1485" s="18">
        <v>1</v>
      </c>
    </row>
    <row r="1486" spans="5:10" x14ac:dyDescent="0.25">
      <c r="E1486" s="32" t="s">
        <v>186</v>
      </c>
      <c r="F1486" s="64" t="s">
        <v>363</v>
      </c>
      <c r="G1486" s="54">
        <v>29</v>
      </c>
      <c r="H1486" s="30">
        <v>2018</v>
      </c>
      <c r="I1486" s="30">
        <v>10</v>
      </c>
      <c r="J1486" s="18">
        <v>1</v>
      </c>
    </row>
    <row r="1487" spans="5:10" x14ac:dyDescent="0.25">
      <c r="E1487" s="32" t="s">
        <v>281</v>
      </c>
      <c r="F1487" s="64" t="s">
        <v>270</v>
      </c>
      <c r="G1487" s="54">
        <v>30</v>
      </c>
      <c r="H1487" s="30">
        <v>2018</v>
      </c>
      <c r="I1487" s="30">
        <v>10</v>
      </c>
      <c r="J1487" s="18">
        <v>1</v>
      </c>
    </row>
    <row r="1488" spans="5:10" x14ac:dyDescent="0.25">
      <c r="E1488" s="32" t="s">
        <v>300</v>
      </c>
      <c r="F1488" s="64" t="s">
        <v>342</v>
      </c>
      <c r="G1488" s="54">
        <v>31</v>
      </c>
      <c r="H1488" s="30">
        <v>2018</v>
      </c>
      <c r="I1488" s="30">
        <v>10</v>
      </c>
      <c r="J1488" s="18">
        <v>1</v>
      </c>
    </row>
    <row r="1489" spans="5:10" ht="15.75" thickBot="1" x14ac:dyDescent="0.3">
      <c r="E1489" s="33" t="s">
        <v>221</v>
      </c>
      <c r="F1489" s="65" t="s">
        <v>276</v>
      </c>
      <c r="G1489" s="55">
        <v>32</v>
      </c>
      <c r="H1489" s="34">
        <v>2018</v>
      </c>
      <c r="I1489" s="34">
        <v>10</v>
      </c>
      <c r="J1489" s="36">
        <v>1</v>
      </c>
    </row>
    <row r="1490" spans="5:10" x14ac:dyDescent="0.25">
      <c r="E1490" s="301" t="s">
        <v>222</v>
      </c>
      <c r="F1490" s="63" t="s">
        <v>276</v>
      </c>
      <c r="G1490" s="53">
        <v>1</v>
      </c>
      <c r="H1490" s="41">
        <v>2019</v>
      </c>
      <c r="I1490" s="41">
        <v>10</v>
      </c>
      <c r="J1490" s="42">
        <v>16</v>
      </c>
    </row>
    <row r="1491" spans="5:10" x14ac:dyDescent="0.25">
      <c r="E1491" s="302" t="s">
        <v>346</v>
      </c>
      <c r="F1491" s="64" t="s">
        <v>342</v>
      </c>
      <c r="G1491" s="54">
        <v>2</v>
      </c>
      <c r="H1491" s="30">
        <v>2019</v>
      </c>
      <c r="I1491" s="30">
        <v>10</v>
      </c>
      <c r="J1491" s="18">
        <v>8</v>
      </c>
    </row>
    <row r="1492" spans="5:10" x14ac:dyDescent="0.25">
      <c r="E1492" s="303" t="s">
        <v>120</v>
      </c>
      <c r="F1492" s="64" t="s">
        <v>270</v>
      </c>
      <c r="G1492" s="54">
        <v>3</v>
      </c>
      <c r="H1492" s="30">
        <v>2019</v>
      </c>
      <c r="I1492" s="30">
        <v>10</v>
      </c>
      <c r="J1492" s="18">
        <v>4</v>
      </c>
    </row>
    <row r="1493" spans="5:10" x14ac:dyDescent="0.25">
      <c r="E1493" s="303" t="s">
        <v>365</v>
      </c>
      <c r="F1493" s="64" t="s">
        <v>299</v>
      </c>
      <c r="G1493" s="54">
        <v>4</v>
      </c>
      <c r="H1493" s="30">
        <v>2019</v>
      </c>
      <c r="I1493" s="30">
        <v>10</v>
      </c>
      <c r="J1493" s="18">
        <v>4</v>
      </c>
    </row>
    <row r="1494" spans="5:10" x14ac:dyDescent="0.25">
      <c r="E1494" s="72" t="s">
        <v>215</v>
      </c>
      <c r="F1494" s="64" t="s">
        <v>276</v>
      </c>
      <c r="G1494" s="54">
        <v>5</v>
      </c>
      <c r="H1494" s="30">
        <v>2019</v>
      </c>
      <c r="I1494" s="30">
        <v>10</v>
      </c>
      <c r="J1494" s="18">
        <v>2</v>
      </c>
    </row>
    <row r="1495" spans="5:10" x14ac:dyDescent="0.25">
      <c r="E1495" s="72" t="s">
        <v>298</v>
      </c>
      <c r="F1495" s="64" t="s">
        <v>270</v>
      </c>
      <c r="G1495" s="54">
        <v>6</v>
      </c>
      <c r="H1495" s="30">
        <v>2019</v>
      </c>
      <c r="I1495" s="30">
        <v>10</v>
      </c>
      <c r="J1495" s="18">
        <v>2</v>
      </c>
    </row>
    <row r="1496" spans="5:10" x14ac:dyDescent="0.25">
      <c r="E1496" s="72" t="s">
        <v>219</v>
      </c>
      <c r="F1496" s="64" t="s">
        <v>132</v>
      </c>
      <c r="G1496" s="54">
        <v>7</v>
      </c>
      <c r="H1496" s="30">
        <v>2019</v>
      </c>
      <c r="I1496" s="30">
        <v>10</v>
      </c>
      <c r="J1496" s="18">
        <v>2</v>
      </c>
    </row>
    <row r="1497" spans="5:10" x14ac:dyDescent="0.25">
      <c r="E1497" s="72" t="s">
        <v>301</v>
      </c>
      <c r="F1497" s="64" t="s">
        <v>297</v>
      </c>
      <c r="G1497" s="54">
        <v>8</v>
      </c>
      <c r="H1497" s="30">
        <v>2019</v>
      </c>
      <c r="I1497" s="30">
        <v>10</v>
      </c>
      <c r="J1497" s="18">
        <v>2</v>
      </c>
    </row>
    <row r="1498" spans="5:10" x14ac:dyDescent="0.25">
      <c r="E1498" s="72" t="s">
        <v>218</v>
      </c>
      <c r="F1498" s="64" t="s">
        <v>273</v>
      </c>
      <c r="G1498" s="54">
        <v>9</v>
      </c>
      <c r="H1498" s="30">
        <v>2019</v>
      </c>
      <c r="I1498" s="30">
        <v>10</v>
      </c>
      <c r="J1498" s="18">
        <v>1</v>
      </c>
    </row>
    <row r="1499" spans="5:10" x14ac:dyDescent="0.25">
      <c r="E1499" s="72" t="s">
        <v>183</v>
      </c>
      <c r="F1499" s="64" t="s">
        <v>270</v>
      </c>
      <c r="G1499" s="54">
        <v>10</v>
      </c>
      <c r="H1499" s="30">
        <v>2019</v>
      </c>
      <c r="I1499" s="30">
        <v>10</v>
      </c>
      <c r="J1499" s="18">
        <v>1</v>
      </c>
    </row>
    <row r="1500" spans="5:10" x14ac:dyDescent="0.25">
      <c r="E1500" s="72" t="s">
        <v>133</v>
      </c>
      <c r="F1500" s="64" t="s">
        <v>270</v>
      </c>
      <c r="G1500" s="54">
        <v>11</v>
      </c>
      <c r="H1500" s="30">
        <v>2019</v>
      </c>
      <c r="I1500" s="30">
        <v>10</v>
      </c>
      <c r="J1500" s="18">
        <v>1</v>
      </c>
    </row>
    <row r="1501" spans="5:10" x14ac:dyDescent="0.25">
      <c r="E1501" s="72" t="s">
        <v>300</v>
      </c>
      <c r="F1501" s="64" t="s">
        <v>342</v>
      </c>
      <c r="G1501" s="54">
        <v>12</v>
      </c>
      <c r="H1501" s="30">
        <v>2019</v>
      </c>
      <c r="I1501" s="30">
        <v>10</v>
      </c>
      <c r="J1501" s="18">
        <v>1</v>
      </c>
    </row>
    <row r="1502" spans="5:10" x14ac:dyDescent="0.25">
      <c r="E1502" s="72" t="s">
        <v>369</v>
      </c>
      <c r="F1502" s="64" t="s">
        <v>273</v>
      </c>
      <c r="G1502" s="54">
        <v>13</v>
      </c>
      <c r="H1502" s="30">
        <v>2019</v>
      </c>
      <c r="I1502" s="30">
        <v>10</v>
      </c>
      <c r="J1502" s="18">
        <v>1</v>
      </c>
    </row>
    <row r="1503" spans="5:10" x14ac:dyDescent="0.25">
      <c r="E1503" s="72" t="s">
        <v>360</v>
      </c>
      <c r="F1503" s="64" t="s">
        <v>273</v>
      </c>
      <c r="G1503" s="54">
        <v>14</v>
      </c>
      <c r="H1503" s="30">
        <v>2019</v>
      </c>
      <c r="I1503" s="30">
        <v>10</v>
      </c>
      <c r="J1503" s="18">
        <v>1</v>
      </c>
    </row>
    <row r="1504" spans="5:10" x14ac:dyDescent="0.25">
      <c r="E1504" s="72" t="s">
        <v>258</v>
      </c>
      <c r="F1504" s="64" t="s">
        <v>270</v>
      </c>
      <c r="G1504" s="54">
        <v>15</v>
      </c>
      <c r="H1504" s="30">
        <v>2019</v>
      </c>
      <c r="I1504" s="30">
        <v>10</v>
      </c>
      <c r="J1504" s="18">
        <v>1</v>
      </c>
    </row>
    <row r="1505" spans="5:10" x14ac:dyDescent="0.25">
      <c r="E1505" s="72" t="s">
        <v>372</v>
      </c>
      <c r="F1505" s="64" t="s">
        <v>270</v>
      </c>
      <c r="G1505" s="54">
        <v>16</v>
      </c>
      <c r="H1505" s="30">
        <v>2019</v>
      </c>
      <c r="I1505" s="30">
        <v>10</v>
      </c>
      <c r="J1505" s="18">
        <v>1</v>
      </c>
    </row>
    <row r="1506" spans="5:10" x14ac:dyDescent="0.25">
      <c r="E1506" s="72" t="s">
        <v>292</v>
      </c>
      <c r="F1506" s="64" t="s">
        <v>293</v>
      </c>
      <c r="G1506" s="54">
        <v>17</v>
      </c>
      <c r="H1506" s="30">
        <v>2019</v>
      </c>
      <c r="I1506" s="30">
        <v>10</v>
      </c>
      <c r="J1506" s="18">
        <v>1</v>
      </c>
    </row>
    <row r="1507" spans="5:10" x14ac:dyDescent="0.25">
      <c r="E1507" s="72" t="s">
        <v>193</v>
      </c>
      <c r="F1507" s="64" t="s">
        <v>270</v>
      </c>
      <c r="G1507" s="54">
        <v>18</v>
      </c>
      <c r="H1507" s="30">
        <v>2019</v>
      </c>
      <c r="I1507" s="30">
        <v>10</v>
      </c>
      <c r="J1507" s="18">
        <v>1</v>
      </c>
    </row>
    <row r="1508" spans="5:10" x14ac:dyDescent="0.25">
      <c r="E1508" s="72" t="s">
        <v>188</v>
      </c>
      <c r="F1508" s="64" t="s">
        <v>276</v>
      </c>
      <c r="G1508" s="54">
        <v>19</v>
      </c>
      <c r="H1508" s="30">
        <v>2019</v>
      </c>
      <c r="I1508" s="30">
        <v>10</v>
      </c>
      <c r="J1508" s="18">
        <v>1</v>
      </c>
    </row>
    <row r="1509" spans="5:10" x14ac:dyDescent="0.25">
      <c r="E1509" s="72" t="s">
        <v>262</v>
      </c>
      <c r="F1509" s="64" t="s">
        <v>132</v>
      </c>
      <c r="G1509" s="54">
        <v>20</v>
      </c>
      <c r="H1509" s="30">
        <v>2019</v>
      </c>
      <c r="I1509" s="30">
        <v>10</v>
      </c>
      <c r="J1509" s="18">
        <v>1</v>
      </c>
    </row>
    <row r="1510" spans="5:10" x14ac:dyDescent="0.25">
      <c r="E1510" s="72" t="s">
        <v>374</v>
      </c>
      <c r="F1510" s="64" t="s">
        <v>299</v>
      </c>
      <c r="G1510" s="54">
        <v>21</v>
      </c>
      <c r="H1510" s="30">
        <v>2019</v>
      </c>
      <c r="I1510" s="30">
        <v>10</v>
      </c>
      <c r="J1510" s="18">
        <v>1</v>
      </c>
    </row>
    <row r="1511" spans="5:10" x14ac:dyDescent="0.25">
      <c r="E1511" s="72" t="s">
        <v>170</v>
      </c>
      <c r="F1511" s="64" t="s">
        <v>342</v>
      </c>
      <c r="G1511" s="54">
        <v>22</v>
      </c>
      <c r="H1511" s="30">
        <v>2019</v>
      </c>
      <c r="I1511" s="30">
        <v>10</v>
      </c>
      <c r="J1511" s="18">
        <v>1</v>
      </c>
    </row>
    <row r="1512" spans="5:10" x14ac:dyDescent="0.25">
      <c r="E1512" s="72" t="s">
        <v>263</v>
      </c>
      <c r="F1512" s="64" t="s">
        <v>342</v>
      </c>
      <c r="G1512" s="54">
        <v>23</v>
      </c>
      <c r="H1512" s="30">
        <v>2019</v>
      </c>
      <c r="I1512" s="30">
        <v>10</v>
      </c>
      <c r="J1512" s="18">
        <v>1</v>
      </c>
    </row>
    <row r="1513" spans="5:10" x14ac:dyDescent="0.25">
      <c r="E1513" s="72" t="s">
        <v>313</v>
      </c>
      <c r="F1513" s="64" t="s">
        <v>273</v>
      </c>
      <c r="G1513" s="54">
        <v>24</v>
      </c>
      <c r="H1513" s="30">
        <v>2019</v>
      </c>
      <c r="I1513" s="30">
        <v>10</v>
      </c>
      <c r="J1513" s="18">
        <v>1</v>
      </c>
    </row>
    <row r="1514" spans="5:10" x14ac:dyDescent="0.25">
      <c r="E1514" s="72" t="s">
        <v>277</v>
      </c>
      <c r="F1514" s="64" t="s">
        <v>273</v>
      </c>
      <c r="G1514" s="54">
        <v>25</v>
      </c>
      <c r="H1514" s="30">
        <v>2019</v>
      </c>
      <c r="I1514" s="30">
        <v>10</v>
      </c>
      <c r="J1514" s="18">
        <v>1</v>
      </c>
    </row>
    <row r="1515" spans="5:10" x14ac:dyDescent="0.25">
      <c r="E1515" s="72" t="s">
        <v>322</v>
      </c>
      <c r="F1515" s="64" t="s">
        <v>270</v>
      </c>
      <c r="G1515" s="54">
        <v>26</v>
      </c>
      <c r="H1515" s="30">
        <v>2019</v>
      </c>
      <c r="I1515" s="30">
        <v>10</v>
      </c>
      <c r="J1515" s="18">
        <v>1</v>
      </c>
    </row>
    <row r="1516" spans="5:10" x14ac:dyDescent="0.25">
      <c r="E1516" s="72" t="s">
        <v>318</v>
      </c>
      <c r="F1516" s="64" t="s">
        <v>273</v>
      </c>
      <c r="G1516" s="54">
        <v>27</v>
      </c>
      <c r="H1516" s="30">
        <v>2019</v>
      </c>
      <c r="I1516" s="30">
        <v>10</v>
      </c>
      <c r="J1516" s="18">
        <v>1</v>
      </c>
    </row>
    <row r="1517" spans="5:10" x14ac:dyDescent="0.25">
      <c r="E1517" s="72" t="s">
        <v>375</v>
      </c>
      <c r="F1517" s="64" t="s">
        <v>270</v>
      </c>
      <c r="G1517" s="54">
        <v>28</v>
      </c>
      <c r="H1517" s="30">
        <v>2019</v>
      </c>
      <c r="I1517" s="30">
        <v>10</v>
      </c>
      <c r="J1517" s="18">
        <v>1</v>
      </c>
    </row>
    <row r="1518" spans="5:10" x14ac:dyDescent="0.25">
      <c r="E1518" s="72" t="s">
        <v>350</v>
      </c>
      <c r="F1518" s="64" t="s">
        <v>270</v>
      </c>
      <c r="G1518" s="54">
        <v>29</v>
      </c>
      <c r="H1518" s="30">
        <v>2019</v>
      </c>
      <c r="I1518" s="30">
        <v>10</v>
      </c>
      <c r="J1518" s="18">
        <v>1</v>
      </c>
    </row>
    <row r="1519" spans="5:10" x14ac:dyDescent="0.25">
      <c r="E1519" s="72" t="s">
        <v>376</v>
      </c>
      <c r="F1519" s="64" t="s">
        <v>270</v>
      </c>
      <c r="G1519" s="54">
        <v>30</v>
      </c>
      <c r="H1519" s="30">
        <v>2019</v>
      </c>
      <c r="I1519" s="30">
        <v>10</v>
      </c>
      <c r="J1519" s="18">
        <v>1</v>
      </c>
    </row>
    <row r="1520" spans="5:10" x14ac:dyDescent="0.25">
      <c r="E1520" s="72" t="s">
        <v>373</v>
      </c>
      <c r="F1520" s="64" t="s">
        <v>273</v>
      </c>
      <c r="G1520" s="54">
        <v>31</v>
      </c>
      <c r="H1520" s="30">
        <v>2019</v>
      </c>
      <c r="I1520" s="30">
        <v>10</v>
      </c>
      <c r="J1520" s="18">
        <v>1</v>
      </c>
    </row>
    <row r="1521" spans="5:10" ht="15.75" thickBot="1" x14ac:dyDescent="0.3">
      <c r="E1521" s="73" t="s">
        <v>367</v>
      </c>
      <c r="F1521" s="65" t="s">
        <v>273</v>
      </c>
      <c r="G1521" s="55">
        <v>32</v>
      </c>
      <c r="H1521" s="34">
        <v>2019</v>
      </c>
      <c r="I1521" s="34">
        <v>10</v>
      </c>
      <c r="J1521" s="36">
        <v>1</v>
      </c>
    </row>
    <row r="1522" spans="5:10" x14ac:dyDescent="0.25">
      <c r="E1522" s="301" t="s">
        <v>183</v>
      </c>
      <c r="F1522" s="150" t="s">
        <v>270</v>
      </c>
      <c r="G1522" s="53">
        <v>1</v>
      </c>
      <c r="H1522" s="41">
        <v>2021</v>
      </c>
      <c r="I1522" s="41">
        <v>10</v>
      </c>
      <c r="J1522" s="42">
        <v>16</v>
      </c>
    </row>
    <row r="1523" spans="5:10" x14ac:dyDescent="0.25">
      <c r="E1523" s="302" t="s">
        <v>222</v>
      </c>
      <c r="F1523" s="136" t="s">
        <v>405</v>
      </c>
      <c r="G1523" s="54">
        <v>2</v>
      </c>
      <c r="H1523" s="30">
        <v>2021</v>
      </c>
      <c r="I1523" s="30">
        <v>10</v>
      </c>
      <c r="J1523" s="18">
        <v>8</v>
      </c>
    </row>
    <row r="1524" spans="5:10" x14ac:dyDescent="0.25">
      <c r="E1524" s="303" t="s">
        <v>133</v>
      </c>
      <c r="F1524" s="137" t="s">
        <v>270</v>
      </c>
      <c r="G1524" s="54">
        <v>3</v>
      </c>
      <c r="H1524" s="30">
        <v>2021</v>
      </c>
      <c r="I1524" s="30">
        <v>10</v>
      </c>
      <c r="J1524" s="18">
        <v>4</v>
      </c>
    </row>
    <row r="1525" spans="5:10" x14ac:dyDescent="0.25">
      <c r="E1525" s="303" t="s">
        <v>120</v>
      </c>
      <c r="F1525" s="136" t="s">
        <v>270</v>
      </c>
      <c r="G1525" s="54">
        <v>4</v>
      </c>
      <c r="H1525" s="30">
        <v>2021</v>
      </c>
      <c r="I1525" s="30">
        <v>10</v>
      </c>
      <c r="J1525" s="18">
        <v>4</v>
      </c>
    </row>
    <row r="1526" spans="5:10" x14ac:dyDescent="0.25">
      <c r="E1526" s="140" t="s">
        <v>291</v>
      </c>
      <c r="F1526" s="137" t="s">
        <v>273</v>
      </c>
      <c r="G1526" s="54">
        <v>5</v>
      </c>
      <c r="H1526" s="30">
        <v>2021</v>
      </c>
      <c r="I1526" s="30">
        <v>10</v>
      </c>
      <c r="J1526" s="18">
        <v>2</v>
      </c>
    </row>
    <row r="1527" spans="5:10" x14ac:dyDescent="0.25">
      <c r="E1527" s="139" t="s">
        <v>406</v>
      </c>
      <c r="F1527" s="136" t="s">
        <v>405</v>
      </c>
      <c r="G1527" s="54">
        <v>6</v>
      </c>
      <c r="H1527" s="30">
        <v>2021</v>
      </c>
      <c r="I1527" s="30">
        <v>10</v>
      </c>
      <c r="J1527" s="18">
        <v>2</v>
      </c>
    </row>
    <row r="1528" spans="5:10" x14ac:dyDescent="0.25">
      <c r="E1528" s="140" t="s">
        <v>83</v>
      </c>
      <c r="F1528" s="137" t="s">
        <v>273</v>
      </c>
      <c r="G1528" s="54">
        <v>7</v>
      </c>
      <c r="H1528" s="30">
        <v>2021</v>
      </c>
      <c r="I1528" s="30">
        <v>10</v>
      </c>
      <c r="J1528" s="18">
        <v>2</v>
      </c>
    </row>
    <row r="1529" spans="5:10" x14ac:dyDescent="0.25">
      <c r="E1529" s="139" t="s">
        <v>186</v>
      </c>
      <c r="F1529" s="136" t="s">
        <v>299</v>
      </c>
      <c r="G1529" s="54">
        <v>8</v>
      </c>
      <c r="H1529" s="30">
        <v>2021</v>
      </c>
      <c r="I1529" s="30">
        <v>10</v>
      </c>
      <c r="J1529" s="18">
        <v>2</v>
      </c>
    </row>
    <row r="1530" spans="5:10" x14ac:dyDescent="0.25">
      <c r="E1530" s="140" t="s">
        <v>381</v>
      </c>
      <c r="F1530" s="137" t="s">
        <v>297</v>
      </c>
      <c r="G1530" s="54">
        <v>9</v>
      </c>
      <c r="H1530" s="30">
        <v>2021</v>
      </c>
      <c r="I1530" s="30">
        <v>10</v>
      </c>
      <c r="J1530" s="18">
        <v>1</v>
      </c>
    </row>
    <row r="1531" spans="5:10" x14ac:dyDescent="0.25">
      <c r="E1531" s="139" t="s">
        <v>219</v>
      </c>
      <c r="F1531" s="136" t="s">
        <v>342</v>
      </c>
      <c r="G1531" s="54">
        <v>10</v>
      </c>
      <c r="H1531" s="30">
        <v>2021</v>
      </c>
      <c r="I1531" s="30">
        <v>10</v>
      </c>
      <c r="J1531" s="18">
        <v>1</v>
      </c>
    </row>
    <row r="1532" spans="5:10" x14ac:dyDescent="0.25">
      <c r="E1532" s="140" t="s">
        <v>300</v>
      </c>
      <c r="F1532" s="137" t="s">
        <v>342</v>
      </c>
      <c r="G1532" s="54">
        <v>11</v>
      </c>
      <c r="H1532" s="30">
        <v>2021</v>
      </c>
      <c r="I1532" s="30">
        <v>10</v>
      </c>
      <c r="J1532" s="18">
        <v>1</v>
      </c>
    </row>
    <row r="1533" spans="5:10" x14ac:dyDescent="0.25">
      <c r="E1533" s="139" t="s">
        <v>306</v>
      </c>
      <c r="F1533" s="136" t="s">
        <v>270</v>
      </c>
      <c r="G1533" s="54">
        <v>12</v>
      </c>
      <c r="H1533" s="30">
        <v>2021</v>
      </c>
      <c r="I1533" s="30">
        <v>10</v>
      </c>
      <c r="J1533" s="18">
        <v>1</v>
      </c>
    </row>
    <row r="1534" spans="5:10" x14ac:dyDescent="0.25">
      <c r="E1534" s="140" t="s">
        <v>281</v>
      </c>
      <c r="F1534" s="137" t="s">
        <v>270</v>
      </c>
      <c r="G1534" s="54">
        <v>13</v>
      </c>
      <c r="H1534" s="30">
        <v>2021</v>
      </c>
      <c r="I1534" s="30">
        <v>10</v>
      </c>
      <c r="J1534" s="18">
        <v>1</v>
      </c>
    </row>
    <row r="1535" spans="5:10" x14ac:dyDescent="0.25">
      <c r="E1535" s="139" t="s">
        <v>262</v>
      </c>
      <c r="F1535" s="136" t="s">
        <v>270</v>
      </c>
      <c r="G1535" s="54">
        <v>14</v>
      </c>
      <c r="H1535" s="30">
        <v>2021</v>
      </c>
      <c r="I1535" s="30">
        <v>10</v>
      </c>
      <c r="J1535" s="18">
        <v>1</v>
      </c>
    </row>
    <row r="1536" spans="5:10" x14ac:dyDescent="0.25">
      <c r="E1536" s="140" t="s">
        <v>360</v>
      </c>
      <c r="F1536" s="137" t="s">
        <v>273</v>
      </c>
      <c r="G1536" s="54">
        <v>15</v>
      </c>
      <c r="H1536" s="30">
        <v>2021</v>
      </c>
      <c r="I1536" s="30">
        <v>10</v>
      </c>
      <c r="J1536" s="18">
        <v>1</v>
      </c>
    </row>
    <row r="1537" spans="5:10" x14ac:dyDescent="0.25">
      <c r="E1537" s="139" t="s">
        <v>375</v>
      </c>
      <c r="F1537" s="136" t="s">
        <v>270</v>
      </c>
      <c r="G1537" s="54">
        <v>16</v>
      </c>
      <c r="H1537" s="30">
        <v>2021</v>
      </c>
      <c r="I1537" s="30">
        <v>10</v>
      </c>
      <c r="J1537" s="18">
        <v>1</v>
      </c>
    </row>
    <row r="1538" spans="5:10" x14ac:dyDescent="0.25">
      <c r="E1538" s="140" t="s">
        <v>355</v>
      </c>
      <c r="F1538" s="137" t="s">
        <v>405</v>
      </c>
      <c r="G1538" s="54">
        <v>17</v>
      </c>
      <c r="H1538" s="30">
        <v>2021</v>
      </c>
      <c r="I1538" s="30">
        <v>10</v>
      </c>
      <c r="J1538" s="18">
        <v>1</v>
      </c>
    </row>
    <row r="1539" spans="5:10" x14ac:dyDescent="0.25">
      <c r="E1539" s="139" t="s">
        <v>367</v>
      </c>
      <c r="F1539" s="136" t="s">
        <v>273</v>
      </c>
      <c r="G1539" s="54">
        <v>18</v>
      </c>
      <c r="H1539" s="30">
        <v>2021</v>
      </c>
      <c r="I1539" s="30">
        <v>10</v>
      </c>
      <c r="J1539" s="18">
        <v>1</v>
      </c>
    </row>
    <row r="1540" spans="5:10" x14ac:dyDescent="0.25">
      <c r="E1540" s="140" t="s">
        <v>301</v>
      </c>
      <c r="F1540" s="137" t="s">
        <v>297</v>
      </c>
      <c r="G1540" s="54">
        <v>19</v>
      </c>
      <c r="H1540" s="30">
        <v>2021</v>
      </c>
      <c r="I1540" s="30">
        <v>10</v>
      </c>
      <c r="J1540" s="18">
        <v>1</v>
      </c>
    </row>
    <row r="1541" spans="5:10" x14ac:dyDescent="0.25">
      <c r="E1541" s="139" t="s">
        <v>221</v>
      </c>
      <c r="F1541" s="136" t="s">
        <v>405</v>
      </c>
      <c r="G1541" s="54">
        <v>20</v>
      </c>
      <c r="H1541" s="30">
        <v>2021</v>
      </c>
      <c r="I1541" s="30">
        <v>10</v>
      </c>
      <c r="J1541" s="18">
        <v>1</v>
      </c>
    </row>
    <row r="1542" spans="5:10" x14ac:dyDescent="0.25">
      <c r="E1542" s="140" t="s">
        <v>244</v>
      </c>
      <c r="F1542" s="137" t="s">
        <v>273</v>
      </c>
      <c r="G1542" s="54">
        <v>21</v>
      </c>
      <c r="H1542" s="30">
        <v>2021</v>
      </c>
      <c r="I1542" s="30">
        <v>10</v>
      </c>
      <c r="J1542" s="18">
        <v>1</v>
      </c>
    </row>
    <row r="1543" spans="5:10" x14ac:dyDescent="0.25">
      <c r="E1543" s="139" t="s">
        <v>298</v>
      </c>
      <c r="F1543" s="136" t="s">
        <v>270</v>
      </c>
      <c r="G1543" s="54">
        <v>22</v>
      </c>
      <c r="H1543" s="30">
        <v>2021</v>
      </c>
      <c r="I1543" s="30">
        <v>10</v>
      </c>
      <c r="J1543" s="18">
        <v>1</v>
      </c>
    </row>
    <row r="1544" spans="5:10" x14ac:dyDescent="0.25">
      <c r="E1544" s="140" t="s">
        <v>311</v>
      </c>
      <c r="F1544" s="137" t="s">
        <v>405</v>
      </c>
      <c r="G1544" s="54">
        <v>23</v>
      </c>
      <c r="H1544" s="30">
        <v>2021</v>
      </c>
      <c r="I1544" s="30">
        <v>10</v>
      </c>
      <c r="J1544" s="18">
        <v>1</v>
      </c>
    </row>
    <row r="1545" spans="5:10" x14ac:dyDescent="0.25">
      <c r="E1545" s="139" t="s">
        <v>412</v>
      </c>
      <c r="F1545" s="136" t="s">
        <v>273</v>
      </c>
      <c r="G1545" s="54">
        <v>24</v>
      </c>
      <c r="H1545" s="30">
        <v>2021</v>
      </c>
      <c r="I1545" s="30">
        <v>10</v>
      </c>
      <c r="J1545" s="18">
        <v>1</v>
      </c>
    </row>
    <row r="1546" spans="5:10" x14ac:dyDescent="0.25">
      <c r="E1546" s="140" t="s">
        <v>318</v>
      </c>
      <c r="F1546" s="137" t="s">
        <v>273</v>
      </c>
      <c r="G1546" s="54">
        <v>25</v>
      </c>
      <c r="H1546" s="30">
        <v>2021</v>
      </c>
      <c r="I1546" s="30">
        <v>10</v>
      </c>
      <c r="J1546" s="18">
        <v>1</v>
      </c>
    </row>
    <row r="1547" spans="5:10" x14ac:dyDescent="0.25">
      <c r="E1547" s="139" t="s">
        <v>188</v>
      </c>
      <c r="F1547" s="136" t="s">
        <v>405</v>
      </c>
      <c r="G1547" s="54">
        <v>26</v>
      </c>
      <c r="H1547" s="30">
        <v>2021</v>
      </c>
      <c r="I1547" s="30">
        <v>10</v>
      </c>
      <c r="J1547" s="18">
        <v>1</v>
      </c>
    </row>
    <row r="1548" spans="5:10" x14ac:dyDescent="0.25">
      <c r="E1548" s="140" t="s">
        <v>385</v>
      </c>
      <c r="F1548" s="137" t="s">
        <v>280</v>
      </c>
      <c r="G1548" s="54">
        <v>27</v>
      </c>
      <c r="H1548" s="30">
        <v>2021</v>
      </c>
      <c r="I1548" s="30">
        <v>10</v>
      </c>
      <c r="J1548" s="18">
        <v>1</v>
      </c>
    </row>
    <row r="1549" spans="5:10" x14ac:dyDescent="0.25">
      <c r="E1549" s="139" t="s">
        <v>313</v>
      </c>
      <c r="F1549" s="136" t="s">
        <v>273</v>
      </c>
      <c r="G1549" s="54">
        <v>28</v>
      </c>
      <c r="H1549" s="30">
        <v>2021</v>
      </c>
      <c r="I1549" s="30">
        <v>10</v>
      </c>
      <c r="J1549" s="18">
        <v>1</v>
      </c>
    </row>
    <row r="1550" spans="5:10" x14ac:dyDescent="0.25">
      <c r="E1550" s="140" t="s">
        <v>413</v>
      </c>
      <c r="F1550" s="137" t="s">
        <v>405</v>
      </c>
      <c r="G1550" s="54">
        <v>29</v>
      </c>
      <c r="H1550" s="30">
        <v>2021</v>
      </c>
      <c r="I1550" s="30">
        <v>10</v>
      </c>
      <c r="J1550" s="18">
        <v>1</v>
      </c>
    </row>
    <row r="1551" spans="5:10" x14ac:dyDescent="0.25">
      <c r="E1551" s="139" t="s">
        <v>374</v>
      </c>
      <c r="F1551" s="136" t="s">
        <v>299</v>
      </c>
      <c r="G1551" s="54">
        <v>30</v>
      </c>
      <c r="H1551" s="30">
        <v>2021</v>
      </c>
      <c r="I1551" s="30">
        <v>10</v>
      </c>
      <c r="J1551" s="18">
        <v>1</v>
      </c>
    </row>
    <row r="1552" spans="5:10" ht="15.75" thickBot="1" x14ac:dyDescent="0.3">
      <c r="E1552" s="142" t="s">
        <v>345</v>
      </c>
      <c r="F1552" s="153" t="s">
        <v>326</v>
      </c>
      <c r="G1552" s="55">
        <v>31</v>
      </c>
      <c r="H1552" s="34">
        <v>2021</v>
      </c>
      <c r="I1552" s="34">
        <v>10</v>
      </c>
      <c r="J1552" s="36">
        <v>1</v>
      </c>
    </row>
    <row r="1553" spans="5:10" x14ac:dyDescent="0.25">
      <c r="E1553" s="301" t="s">
        <v>183</v>
      </c>
      <c r="F1553" s="150" t="s">
        <v>270</v>
      </c>
      <c r="G1553" s="53">
        <v>1</v>
      </c>
      <c r="H1553" s="41">
        <v>2022</v>
      </c>
      <c r="I1553" s="41">
        <v>10</v>
      </c>
      <c r="J1553" s="42">
        <v>16</v>
      </c>
    </row>
    <row r="1554" spans="5:10" x14ac:dyDescent="0.25">
      <c r="E1554" s="302" t="s">
        <v>133</v>
      </c>
      <c r="F1554" s="136" t="s">
        <v>270</v>
      </c>
      <c r="G1554" s="54">
        <v>2</v>
      </c>
      <c r="H1554" s="30">
        <v>2022</v>
      </c>
      <c r="I1554" s="30">
        <v>10</v>
      </c>
      <c r="J1554" s="18">
        <v>8</v>
      </c>
    </row>
    <row r="1555" spans="5:10" x14ac:dyDescent="0.25">
      <c r="E1555" s="303" t="s">
        <v>300</v>
      </c>
      <c r="F1555" s="137" t="s">
        <v>342</v>
      </c>
      <c r="G1555" s="54">
        <v>3</v>
      </c>
      <c r="H1555" s="30">
        <v>2022</v>
      </c>
      <c r="I1555" s="30">
        <v>10</v>
      </c>
      <c r="J1555" s="18">
        <v>4</v>
      </c>
    </row>
    <row r="1556" spans="5:10" x14ac:dyDescent="0.25">
      <c r="E1556" s="303" t="s">
        <v>303</v>
      </c>
      <c r="F1556" s="136" t="s">
        <v>297</v>
      </c>
      <c r="G1556" s="54">
        <v>4</v>
      </c>
      <c r="H1556" s="30">
        <v>2022</v>
      </c>
      <c r="I1556" s="30">
        <v>10</v>
      </c>
      <c r="J1556" s="18">
        <v>4</v>
      </c>
    </row>
    <row r="1557" spans="5:10" x14ac:dyDescent="0.25">
      <c r="E1557" s="140" t="s">
        <v>219</v>
      </c>
      <c r="F1557" s="137" t="s">
        <v>342</v>
      </c>
      <c r="G1557" s="54">
        <v>5</v>
      </c>
      <c r="H1557" s="30">
        <v>2022</v>
      </c>
      <c r="I1557" s="30">
        <v>10</v>
      </c>
      <c r="J1557" s="18">
        <v>2</v>
      </c>
    </row>
    <row r="1558" spans="5:10" x14ac:dyDescent="0.25">
      <c r="E1558" s="139" t="s">
        <v>422</v>
      </c>
      <c r="F1558" s="136" t="s">
        <v>297</v>
      </c>
      <c r="G1558" s="54">
        <v>6</v>
      </c>
      <c r="H1558" s="30">
        <v>2022</v>
      </c>
      <c r="I1558" s="30">
        <v>10</v>
      </c>
      <c r="J1558" s="18">
        <v>2</v>
      </c>
    </row>
    <row r="1559" spans="5:10" x14ac:dyDescent="0.25">
      <c r="E1559" s="140" t="s">
        <v>381</v>
      </c>
      <c r="F1559" s="137" t="s">
        <v>297</v>
      </c>
      <c r="G1559" s="54">
        <v>7</v>
      </c>
      <c r="H1559" s="30">
        <v>2022</v>
      </c>
      <c r="I1559" s="30">
        <v>10</v>
      </c>
      <c r="J1559" s="18">
        <v>2</v>
      </c>
    </row>
    <row r="1560" spans="5:10" x14ac:dyDescent="0.25">
      <c r="E1560" s="139" t="s">
        <v>344</v>
      </c>
      <c r="F1560" s="136" t="s">
        <v>342</v>
      </c>
      <c r="G1560" s="54">
        <v>8</v>
      </c>
      <c r="H1560" s="30">
        <v>2022</v>
      </c>
      <c r="I1560" s="30">
        <v>10</v>
      </c>
      <c r="J1560" s="18">
        <v>2</v>
      </c>
    </row>
    <row r="1561" spans="5:10" x14ac:dyDescent="0.25">
      <c r="E1561" s="140" t="s">
        <v>193</v>
      </c>
      <c r="F1561" s="137" t="s">
        <v>270</v>
      </c>
      <c r="G1561" s="54">
        <v>9</v>
      </c>
      <c r="H1561" s="30">
        <v>2022</v>
      </c>
      <c r="I1561" s="30">
        <v>10</v>
      </c>
      <c r="J1561" s="18">
        <v>1</v>
      </c>
    </row>
    <row r="1562" spans="5:10" x14ac:dyDescent="0.25">
      <c r="E1562" s="139" t="s">
        <v>222</v>
      </c>
      <c r="F1562" s="136" t="s">
        <v>405</v>
      </c>
      <c r="G1562" s="54">
        <v>10</v>
      </c>
      <c r="H1562" s="30">
        <v>2022</v>
      </c>
      <c r="I1562" s="30">
        <v>10</v>
      </c>
      <c r="J1562" s="18">
        <v>1</v>
      </c>
    </row>
    <row r="1563" spans="5:10" x14ac:dyDescent="0.25">
      <c r="E1563" s="140" t="s">
        <v>188</v>
      </c>
      <c r="F1563" s="137" t="s">
        <v>405</v>
      </c>
      <c r="G1563" s="54">
        <v>11</v>
      </c>
      <c r="H1563" s="30">
        <v>2022</v>
      </c>
      <c r="I1563" s="30">
        <v>10</v>
      </c>
      <c r="J1563" s="18">
        <v>1</v>
      </c>
    </row>
    <row r="1564" spans="5:10" x14ac:dyDescent="0.25">
      <c r="E1564" s="139" t="s">
        <v>346</v>
      </c>
      <c r="F1564" s="136" t="s">
        <v>342</v>
      </c>
      <c r="G1564" s="54">
        <v>12</v>
      </c>
      <c r="H1564" s="30">
        <v>2022</v>
      </c>
      <c r="I1564" s="30">
        <v>10</v>
      </c>
      <c r="J1564" s="18">
        <v>1</v>
      </c>
    </row>
    <row r="1565" spans="5:10" x14ac:dyDescent="0.25">
      <c r="E1565" s="140" t="s">
        <v>313</v>
      </c>
      <c r="F1565" s="137" t="s">
        <v>273</v>
      </c>
      <c r="G1565" s="54">
        <v>13</v>
      </c>
      <c r="H1565" s="30">
        <v>2022</v>
      </c>
      <c r="I1565" s="30">
        <v>10</v>
      </c>
      <c r="J1565" s="18">
        <v>1</v>
      </c>
    </row>
    <row r="1566" spans="5:10" x14ac:dyDescent="0.25">
      <c r="E1566" s="139" t="s">
        <v>408</v>
      </c>
      <c r="F1566" s="136" t="s">
        <v>342</v>
      </c>
      <c r="G1566" s="54">
        <v>14</v>
      </c>
      <c r="H1566" s="30">
        <v>2022</v>
      </c>
      <c r="I1566" s="30">
        <v>10</v>
      </c>
      <c r="J1566" s="18">
        <v>1</v>
      </c>
    </row>
    <row r="1567" spans="5:10" x14ac:dyDescent="0.25">
      <c r="E1567" s="140" t="s">
        <v>368</v>
      </c>
      <c r="F1567" s="137" t="s">
        <v>270</v>
      </c>
      <c r="G1567" s="54">
        <v>15</v>
      </c>
      <c r="H1567" s="30">
        <v>2022</v>
      </c>
      <c r="I1567" s="30">
        <v>10</v>
      </c>
      <c r="J1567" s="18">
        <v>1</v>
      </c>
    </row>
    <row r="1568" spans="5:10" x14ac:dyDescent="0.25">
      <c r="E1568" s="139" t="s">
        <v>218</v>
      </c>
      <c r="F1568" s="136" t="s">
        <v>273</v>
      </c>
      <c r="G1568" s="54">
        <v>16</v>
      </c>
      <c r="H1568" s="30">
        <v>2022</v>
      </c>
      <c r="I1568" s="30">
        <v>10</v>
      </c>
      <c r="J1568" s="18">
        <v>1</v>
      </c>
    </row>
    <row r="1569" spans="5:10" x14ac:dyDescent="0.25">
      <c r="E1569" s="140" t="s">
        <v>311</v>
      </c>
      <c r="F1569" s="137" t="s">
        <v>405</v>
      </c>
      <c r="G1569" s="54">
        <v>17</v>
      </c>
      <c r="H1569" s="30">
        <v>2022</v>
      </c>
      <c r="I1569" s="30">
        <v>10</v>
      </c>
      <c r="J1569" s="18">
        <v>1</v>
      </c>
    </row>
    <row r="1570" spans="5:10" x14ac:dyDescent="0.25">
      <c r="E1570" s="139" t="s">
        <v>345</v>
      </c>
      <c r="F1570" s="136" t="s">
        <v>326</v>
      </c>
      <c r="G1570" s="54">
        <v>18</v>
      </c>
      <c r="H1570" s="30">
        <v>2022</v>
      </c>
      <c r="I1570" s="30">
        <v>10</v>
      </c>
      <c r="J1570" s="18">
        <v>1</v>
      </c>
    </row>
    <row r="1571" spans="5:10" x14ac:dyDescent="0.25">
      <c r="E1571" s="140" t="s">
        <v>413</v>
      </c>
      <c r="F1571" s="137" t="s">
        <v>342</v>
      </c>
      <c r="G1571" s="54">
        <v>19</v>
      </c>
      <c r="H1571" s="30">
        <v>2022</v>
      </c>
      <c r="I1571" s="30">
        <v>10</v>
      </c>
      <c r="J1571" s="18">
        <v>1</v>
      </c>
    </row>
    <row r="1572" spans="5:10" x14ac:dyDescent="0.25">
      <c r="E1572" s="139" t="s">
        <v>291</v>
      </c>
      <c r="F1572" s="136" t="s">
        <v>273</v>
      </c>
      <c r="G1572" s="54">
        <v>20</v>
      </c>
      <c r="H1572" s="30">
        <v>2022</v>
      </c>
      <c r="I1572" s="30">
        <v>10</v>
      </c>
      <c r="J1572" s="18">
        <v>1</v>
      </c>
    </row>
    <row r="1573" spans="5:10" x14ac:dyDescent="0.25">
      <c r="E1573" s="140" t="s">
        <v>262</v>
      </c>
      <c r="F1573" s="137" t="s">
        <v>270</v>
      </c>
      <c r="G1573" s="54">
        <v>21</v>
      </c>
      <c r="H1573" s="30">
        <v>2022</v>
      </c>
      <c r="I1573" s="30">
        <v>10</v>
      </c>
      <c r="J1573" s="18">
        <v>1</v>
      </c>
    </row>
    <row r="1574" spans="5:10" x14ac:dyDescent="0.25">
      <c r="E1574" s="139" t="s">
        <v>411</v>
      </c>
      <c r="F1574" s="136" t="s">
        <v>270</v>
      </c>
      <c r="G1574" s="54">
        <v>22</v>
      </c>
      <c r="H1574" s="30">
        <v>2022</v>
      </c>
      <c r="I1574" s="30">
        <v>10</v>
      </c>
      <c r="J1574" s="18">
        <v>1</v>
      </c>
    </row>
    <row r="1575" spans="5:10" x14ac:dyDescent="0.25">
      <c r="E1575" s="140" t="s">
        <v>420</v>
      </c>
      <c r="F1575" s="137" t="s">
        <v>326</v>
      </c>
      <c r="G1575" s="54">
        <v>23</v>
      </c>
      <c r="H1575" s="30">
        <v>2022</v>
      </c>
      <c r="I1575" s="30">
        <v>10</v>
      </c>
      <c r="J1575" s="18">
        <v>1</v>
      </c>
    </row>
    <row r="1576" spans="5:10" x14ac:dyDescent="0.25">
      <c r="E1576" s="139" t="s">
        <v>423</v>
      </c>
      <c r="F1576" s="136" t="s">
        <v>342</v>
      </c>
      <c r="G1576" s="54">
        <v>24</v>
      </c>
      <c r="H1576" s="30">
        <v>2022</v>
      </c>
      <c r="I1576" s="30">
        <v>10</v>
      </c>
      <c r="J1576" s="18">
        <v>1</v>
      </c>
    </row>
    <row r="1577" spans="5:10" x14ac:dyDescent="0.25">
      <c r="E1577" s="140" t="s">
        <v>376</v>
      </c>
      <c r="F1577" s="137" t="s">
        <v>270</v>
      </c>
      <c r="G1577" s="54">
        <v>25</v>
      </c>
      <c r="H1577" s="30">
        <v>2022</v>
      </c>
      <c r="I1577" s="30">
        <v>10</v>
      </c>
      <c r="J1577" s="18">
        <v>1</v>
      </c>
    </row>
    <row r="1578" spans="5:10" x14ac:dyDescent="0.25">
      <c r="E1578" s="139" t="s">
        <v>314</v>
      </c>
      <c r="F1578" s="136" t="s">
        <v>273</v>
      </c>
      <c r="G1578" s="54">
        <v>26</v>
      </c>
      <c r="H1578" s="30">
        <v>2022</v>
      </c>
      <c r="I1578" s="30">
        <v>10</v>
      </c>
      <c r="J1578" s="18">
        <v>1</v>
      </c>
    </row>
    <row r="1579" spans="5:10" x14ac:dyDescent="0.25">
      <c r="E1579" s="140" t="s">
        <v>416</v>
      </c>
      <c r="F1579" s="137" t="s">
        <v>273</v>
      </c>
      <c r="G1579" s="54">
        <v>27</v>
      </c>
      <c r="H1579" s="30">
        <v>2022</v>
      </c>
      <c r="I1579" s="30">
        <v>10</v>
      </c>
      <c r="J1579" s="18">
        <v>1</v>
      </c>
    </row>
    <row r="1580" spans="5:10" x14ac:dyDescent="0.25">
      <c r="E1580" s="139" t="s">
        <v>367</v>
      </c>
      <c r="F1580" s="136" t="s">
        <v>273</v>
      </c>
      <c r="G1580" s="54">
        <v>28</v>
      </c>
      <c r="H1580" s="30">
        <v>2022</v>
      </c>
      <c r="I1580" s="30">
        <v>10</v>
      </c>
      <c r="J1580" s="18">
        <v>1</v>
      </c>
    </row>
    <row r="1581" spans="5:10" x14ac:dyDescent="0.25">
      <c r="E1581" s="140" t="s">
        <v>221</v>
      </c>
      <c r="F1581" s="137" t="s">
        <v>405</v>
      </c>
      <c r="G1581" s="54">
        <v>29</v>
      </c>
      <c r="H1581" s="30">
        <v>2022</v>
      </c>
      <c r="I1581" s="30">
        <v>10</v>
      </c>
      <c r="J1581" s="18">
        <v>1</v>
      </c>
    </row>
    <row r="1582" spans="5:10" x14ac:dyDescent="0.25">
      <c r="E1582" s="139" t="s">
        <v>301</v>
      </c>
      <c r="F1582" s="136" t="s">
        <v>297</v>
      </c>
      <c r="G1582" s="54">
        <v>30</v>
      </c>
      <c r="H1582" s="30">
        <v>2022</v>
      </c>
      <c r="I1582" s="30">
        <v>10</v>
      </c>
      <c r="J1582" s="18">
        <v>1</v>
      </c>
    </row>
    <row r="1583" spans="5:10" x14ac:dyDescent="0.25">
      <c r="E1583" s="140" t="s">
        <v>364</v>
      </c>
      <c r="F1583" s="137" t="s">
        <v>343</v>
      </c>
      <c r="G1583" s="54">
        <v>31</v>
      </c>
      <c r="H1583" s="30">
        <v>2022</v>
      </c>
      <c r="I1583" s="30">
        <v>10</v>
      </c>
      <c r="J1583" s="18">
        <v>1</v>
      </c>
    </row>
    <row r="1584" spans="5:10" ht="15.75" thickBot="1" x14ac:dyDescent="0.3">
      <c r="E1584" s="141" t="s">
        <v>275</v>
      </c>
      <c r="F1584" s="151" t="s">
        <v>270</v>
      </c>
      <c r="G1584" s="55">
        <v>32</v>
      </c>
      <c r="H1584" s="34">
        <v>2022</v>
      </c>
      <c r="I1584" s="34">
        <v>10</v>
      </c>
      <c r="J1584" s="36">
        <v>1</v>
      </c>
    </row>
    <row r="1585" spans="5:10" x14ac:dyDescent="0.25">
      <c r="E1585" s="301" t="s">
        <v>133</v>
      </c>
      <c r="F1585" s="150" t="s">
        <v>270</v>
      </c>
      <c r="G1585" s="53">
        <v>1</v>
      </c>
      <c r="H1585" s="41">
        <v>2023</v>
      </c>
      <c r="I1585" s="41">
        <v>10</v>
      </c>
      <c r="J1585" s="42">
        <v>16</v>
      </c>
    </row>
    <row r="1586" spans="5:10" x14ac:dyDescent="0.25">
      <c r="E1586" s="302" t="s">
        <v>183</v>
      </c>
      <c r="F1586" s="136" t="s">
        <v>270</v>
      </c>
      <c r="G1586" s="54">
        <v>2</v>
      </c>
      <c r="H1586" s="30">
        <v>2023</v>
      </c>
      <c r="I1586" s="30">
        <v>10</v>
      </c>
      <c r="J1586" s="18">
        <v>8</v>
      </c>
    </row>
    <row r="1587" spans="5:10" x14ac:dyDescent="0.25">
      <c r="E1587" s="303" t="s">
        <v>120</v>
      </c>
      <c r="F1587" s="137" t="s">
        <v>273</v>
      </c>
      <c r="G1587" s="54">
        <v>3</v>
      </c>
      <c r="H1587" s="30">
        <v>2023</v>
      </c>
      <c r="I1587" s="30">
        <v>10</v>
      </c>
      <c r="J1587" s="18">
        <v>4</v>
      </c>
    </row>
    <row r="1588" spans="5:10" x14ac:dyDescent="0.25">
      <c r="E1588" s="303" t="s">
        <v>219</v>
      </c>
      <c r="F1588" s="136" t="s">
        <v>342</v>
      </c>
      <c r="G1588" s="54">
        <v>4</v>
      </c>
      <c r="H1588" s="30">
        <v>2023</v>
      </c>
      <c r="I1588" s="30">
        <v>10</v>
      </c>
      <c r="J1588" s="18">
        <v>4</v>
      </c>
    </row>
    <row r="1589" spans="5:10" x14ac:dyDescent="0.25">
      <c r="E1589" s="140" t="s">
        <v>300</v>
      </c>
      <c r="F1589" s="137" t="s">
        <v>342</v>
      </c>
      <c r="G1589" s="54">
        <v>5</v>
      </c>
      <c r="H1589" s="30">
        <v>2023</v>
      </c>
      <c r="I1589" s="30">
        <v>10</v>
      </c>
      <c r="J1589" s="18">
        <v>2</v>
      </c>
    </row>
    <row r="1590" spans="5:10" x14ac:dyDescent="0.25">
      <c r="E1590" s="139" t="s">
        <v>426</v>
      </c>
      <c r="F1590" s="136" t="s">
        <v>427</v>
      </c>
      <c r="G1590" s="54">
        <v>6</v>
      </c>
      <c r="H1590" s="30">
        <v>2023</v>
      </c>
      <c r="I1590" s="30">
        <v>10</v>
      </c>
      <c r="J1590" s="18">
        <v>2</v>
      </c>
    </row>
    <row r="1591" spans="5:10" x14ac:dyDescent="0.25">
      <c r="E1591" s="140" t="s">
        <v>433</v>
      </c>
      <c r="F1591" s="137" t="s">
        <v>273</v>
      </c>
      <c r="G1591" s="54">
        <v>7</v>
      </c>
      <c r="H1591" s="30">
        <v>2023</v>
      </c>
      <c r="I1591" s="30">
        <v>10</v>
      </c>
      <c r="J1591" s="18">
        <v>2</v>
      </c>
    </row>
    <row r="1592" spans="5:10" x14ac:dyDescent="0.25">
      <c r="E1592" s="139" t="s">
        <v>262</v>
      </c>
      <c r="F1592" s="136" t="s">
        <v>270</v>
      </c>
      <c r="G1592" s="54">
        <v>8</v>
      </c>
      <c r="H1592" s="30">
        <v>2023</v>
      </c>
      <c r="I1592" s="30">
        <v>10</v>
      </c>
      <c r="J1592" s="18">
        <v>2</v>
      </c>
    </row>
    <row r="1593" spans="5:10" x14ac:dyDescent="0.25">
      <c r="E1593" s="140" t="s">
        <v>406</v>
      </c>
      <c r="F1593" s="137" t="s">
        <v>405</v>
      </c>
      <c r="G1593" s="54">
        <v>9</v>
      </c>
      <c r="H1593" s="30">
        <v>2023</v>
      </c>
      <c r="I1593" s="30">
        <v>10</v>
      </c>
      <c r="J1593" s="18">
        <v>1</v>
      </c>
    </row>
    <row r="1594" spans="5:10" x14ac:dyDescent="0.25">
      <c r="E1594" s="139" t="s">
        <v>222</v>
      </c>
      <c r="F1594" s="136" t="s">
        <v>405</v>
      </c>
      <c r="G1594" s="54">
        <v>10</v>
      </c>
      <c r="H1594" s="30">
        <v>2023</v>
      </c>
      <c r="I1594" s="30">
        <v>10</v>
      </c>
      <c r="J1594" s="18">
        <v>1</v>
      </c>
    </row>
    <row r="1595" spans="5:10" x14ac:dyDescent="0.25">
      <c r="E1595" s="140" t="s">
        <v>434</v>
      </c>
      <c r="F1595" s="137" t="s">
        <v>347</v>
      </c>
      <c r="G1595" s="54">
        <v>11</v>
      </c>
      <c r="H1595" s="30">
        <v>2023</v>
      </c>
      <c r="I1595" s="30">
        <v>10</v>
      </c>
      <c r="J1595" s="18">
        <v>1</v>
      </c>
    </row>
    <row r="1596" spans="5:10" x14ac:dyDescent="0.25">
      <c r="E1596" s="139" t="s">
        <v>413</v>
      </c>
      <c r="F1596" s="136" t="s">
        <v>342</v>
      </c>
      <c r="G1596" s="54">
        <v>12</v>
      </c>
      <c r="H1596" s="30">
        <v>2023</v>
      </c>
      <c r="I1596" s="30">
        <v>10</v>
      </c>
      <c r="J1596" s="18">
        <v>1</v>
      </c>
    </row>
    <row r="1597" spans="5:10" x14ac:dyDescent="0.25">
      <c r="E1597" s="140" t="s">
        <v>310</v>
      </c>
      <c r="F1597" s="137" t="s">
        <v>286</v>
      </c>
      <c r="G1597" s="54">
        <v>13</v>
      </c>
      <c r="H1597" s="30">
        <v>2023</v>
      </c>
      <c r="I1597" s="30">
        <v>10</v>
      </c>
      <c r="J1597" s="18">
        <v>1</v>
      </c>
    </row>
    <row r="1598" spans="5:10" x14ac:dyDescent="0.25">
      <c r="E1598" s="139" t="s">
        <v>416</v>
      </c>
      <c r="F1598" s="136" t="s">
        <v>273</v>
      </c>
      <c r="G1598" s="54">
        <v>14</v>
      </c>
      <c r="H1598" s="30">
        <v>2023</v>
      </c>
      <c r="I1598" s="30">
        <v>10</v>
      </c>
      <c r="J1598" s="18">
        <v>1</v>
      </c>
    </row>
    <row r="1599" spans="5:10" x14ac:dyDescent="0.25">
      <c r="E1599" s="140" t="s">
        <v>281</v>
      </c>
      <c r="F1599" s="137" t="s">
        <v>270</v>
      </c>
      <c r="G1599" s="54">
        <v>15</v>
      </c>
      <c r="H1599" s="30">
        <v>2023</v>
      </c>
      <c r="I1599" s="30">
        <v>10</v>
      </c>
      <c r="J1599" s="18">
        <v>1</v>
      </c>
    </row>
    <row r="1600" spans="5:10" x14ac:dyDescent="0.25">
      <c r="E1600" s="139" t="s">
        <v>431</v>
      </c>
      <c r="F1600" s="136" t="s">
        <v>326</v>
      </c>
      <c r="G1600" s="54">
        <v>16</v>
      </c>
      <c r="H1600" s="30">
        <v>2023</v>
      </c>
      <c r="I1600" s="30">
        <v>10</v>
      </c>
      <c r="J1600" s="18">
        <v>1</v>
      </c>
    </row>
    <row r="1601" spans="5:10" x14ac:dyDescent="0.25">
      <c r="E1601" s="140" t="s">
        <v>381</v>
      </c>
      <c r="F1601" s="137" t="s">
        <v>297</v>
      </c>
      <c r="G1601" s="54">
        <v>17</v>
      </c>
      <c r="H1601" s="30">
        <v>2023</v>
      </c>
      <c r="I1601" s="30">
        <v>10</v>
      </c>
      <c r="J1601" s="18">
        <v>1</v>
      </c>
    </row>
    <row r="1602" spans="5:10" x14ac:dyDescent="0.25">
      <c r="E1602" s="139" t="s">
        <v>376</v>
      </c>
      <c r="F1602" s="136" t="s">
        <v>270</v>
      </c>
      <c r="G1602" s="54">
        <v>18</v>
      </c>
      <c r="H1602" s="30">
        <v>2023</v>
      </c>
      <c r="I1602" s="30">
        <v>10</v>
      </c>
      <c r="J1602" s="18">
        <v>1</v>
      </c>
    </row>
    <row r="1603" spans="5:10" x14ac:dyDescent="0.25">
      <c r="E1603" s="140" t="s">
        <v>294</v>
      </c>
      <c r="F1603" s="137" t="s">
        <v>386</v>
      </c>
      <c r="G1603" s="54">
        <v>19</v>
      </c>
      <c r="H1603" s="30">
        <v>2023</v>
      </c>
      <c r="I1603" s="30">
        <v>10</v>
      </c>
      <c r="J1603" s="18">
        <v>1</v>
      </c>
    </row>
    <row r="1604" spans="5:10" x14ac:dyDescent="0.25">
      <c r="E1604" s="139" t="s">
        <v>192</v>
      </c>
      <c r="F1604" s="136" t="s">
        <v>273</v>
      </c>
      <c r="G1604" s="54">
        <v>20</v>
      </c>
      <c r="H1604" s="30">
        <v>2023</v>
      </c>
      <c r="I1604" s="30">
        <v>10</v>
      </c>
      <c r="J1604" s="18">
        <v>1</v>
      </c>
    </row>
    <row r="1605" spans="5:10" x14ac:dyDescent="0.25">
      <c r="E1605" s="140" t="s">
        <v>301</v>
      </c>
      <c r="F1605" s="137" t="s">
        <v>297</v>
      </c>
      <c r="G1605" s="54">
        <v>21</v>
      </c>
      <c r="H1605" s="30">
        <v>2023</v>
      </c>
      <c r="I1605" s="30">
        <v>10</v>
      </c>
      <c r="J1605" s="18">
        <v>1</v>
      </c>
    </row>
    <row r="1606" spans="5:10" x14ac:dyDescent="0.25">
      <c r="E1606" s="139" t="s">
        <v>377</v>
      </c>
      <c r="F1606" s="136" t="s">
        <v>273</v>
      </c>
      <c r="G1606" s="54">
        <v>22</v>
      </c>
      <c r="H1606" s="30">
        <v>2023</v>
      </c>
      <c r="I1606" s="30">
        <v>10</v>
      </c>
      <c r="J1606" s="18">
        <v>1</v>
      </c>
    </row>
    <row r="1607" spans="5:10" x14ac:dyDescent="0.25">
      <c r="E1607" s="140" t="s">
        <v>346</v>
      </c>
      <c r="F1607" s="137" t="s">
        <v>342</v>
      </c>
      <c r="G1607" s="54">
        <v>23</v>
      </c>
      <c r="H1607" s="30">
        <v>2023</v>
      </c>
      <c r="I1607" s="30">
        <v>10</v>
      </c>
      <c r="J1607" s="18">
        <v>1</v>
      </c>
    </row>
    <row r="1608" spans="5:10" x14ac:dyDescent="0.25">
      <c r="E1608" s="139" t="s">
        <v>361</v>
      </c>
      <c r="F1608" s="136" t="s">
        <v>273</v>
      </c>
      <c r="G1608" s="54">
        <v>24</v>
      </c>
      <c r="H1608" s="30">
        <v>2023</v>
      </c>
      <c r="I1608" s="30">
        <v>10</v>
      </c>
      <c r="J1608" s="18">
        <v>1</v>
      </c>
    </row>
    <row r="1609" spans="5:10" x14ac:dyDescent="0.25">
      <c r="E1609" s="140" t="s">
        <v>71</v>
      </c>
      <c r="F1609" s="137" t="s">
        <v>357</v>
      </c>
      <c r="G1609" s="54">
        <v>25</v>
      </c>
      <c r="H1609" s="30">
        <v>2023</v>
      </c>
      <c r="I1609" s="30">
        <v>10</v>
      </c>
      <c r="J1609" s="18">
        <v>1</v>
      </c>
    </row>
    <row r="1610" spans="5:10" x14ac:dyDescent="0.25">
      <c r="E1610" s="139" t="s">
        <v>435</v>
      </c>
      <c r="F1610" s="136" t="s">
        <v>427</v>
      </c>
      <c r="G1610" s="54">
        <v>26</v>
      </c>
      <c r="H1610" s="30">
        <v>2023</v>
      </c>
      <c r="I1610" s="30">
        <v>10</v>
      </c>
      <c r="J1610" s="18">
        <v>1</v>
      </c>
    </row>
    <row r="1611" spans="5:10" x14ac:dyDescent="0.25">
      <c r="E1611" s="140" t="s">
        <v>436</v>
      </c>
      <c r="F1611" s="137" t="s">
        <v>384</v>
      </c>
      <c r="G1611" s="54">
        <v>27</v>
      </c>
      <c r="H1611" s="30">
        <v>2023</v>
      </c>
      <c r="I1611" s="30">
        <v>10</v>
      </c>
      <c r="J1611" s="18">
        <v>1</v>
      </c>
    </row>
    <row r="1612" spans="5:10" x14ac:dyDescent="0.25">
      <c r="E1612" s="139" t="s">
        <v>318</v>
      </c>
      <c r="F1612" s="136" t="s">
        <v>273</v>
      </c>
      <c r="G1612" s="54">
        <v>28</v>
      </c>
      <c r="H1612" s="30">
        <v>2023</v>
      </c>
      <c r="I1612" s="30">
        <v>10</v>
      </c>
      <c r="J1612" s="18">
        <v>1</v>
      </c>
    </row>
    <row r="1613" spans="5:10" x14ac:dyDescent="0.25">
      <c r="E1613" s="140" t="s">
        <v>311</v>
      </c>
      <c r="F1613" s="137" t="s">
        <v>405</v>
      </c>
      <c r="G1613" s="54">
        <v>29</v>
      </c>
      <c r="H1613" s="30">
        <v>2023</v>
      </c>
      <c r="I1613" s="30">
        <v>10</v>
      </c>
      <c r="J1613" s="18">
        <v>1</v>
      </c>
    </row>
    <row r="1614" spans="5:10" x14ac:dyDescent="0.25">
      <c r="E1614" s="139" t="s">
        <v>244</v>
      </c>
      <c r="F1614" s="136" t="s">
        <v>273</v>
      </c>
      <c r="G1614" s="54">
        <v>30</v>
      </c>
      <c r="H1614" s="30">
        <v>2023</v>
      </c>
      <c r="I1614" s="30">
        <v>10</v>
      </c>
      <c r="J1614" s="18">
        <v>1</v>
      </c>
    </row>
    <row r="1615" spans="5:10" x14ac:dyDescent="0.25">
      <c r="E1615" s="140" t="s">
        <v>344</v>
      </c>
      <c r="F1615" s="137" t="s">
        <v>342</v>
      </c>
      <c r="G1615" s="54">
        <v>31</v>
      </c>
      <c r="H1615" s="30">
        <v>2023</v>
      </c>
      <c r="I1615" s="30">
        <v>10</v>
      </c>
      <c r="J1615" s="18">
        <v>1</v>
      </c>
    </row>
    <row r="1616" spans="5:10" ht="15.75" thickBot="1" x14ac:dyDescent="0.3">
      <c r="E1616" s="141" t="s">
        <v>437</v>
      </c>
      <c r="F1616" s="151" t="s">
        <v>326</v>
      </c>
      <c r="G1616" s="55">
        <v>32</v>
      </c>
      <c r="H1616" s="34">
        <v>2023</v>
      </c>
      <c r="I1616" s="34">
        <v>10</v>
      </c>
      <c r="J1616" s="36">
        <v>1</v>
      </c>
    </row>
    <row r="1617" spans="5:10" x14ac:dyDescent="0.25">
      <c r="E1617" s="301" t="s">
        <v>41</v>
      </c>
      <c r="F1617" s="48" t="s">
        <v>15</v>
      </c>
      <c r="G1617" s="53">
        <v>1</v>
      </c>
      <c r="H1617" s="41">
        <v>1997</v>
      </c>
      <c r="I1617" s="41">
        <v>14</v>
      </c>
      <c r="J1617" s="42">
        <v>16</v>
      </c>
    </row>
    <row r="1618" spans="5:10" x14ac:dyDescent="0.25">
      <c r="E1618" s="302" t="s">
        <v>26</v>
      </c>
      <c r="F1618" s="49" t="s">
        <v>50</v>
      </c>
      <c r="G1618" s="54">
        <v>2</v>
      </c>
      <c r="H1618" s="30">
        <v>1997</v>
      </c>
      <c r="I1618" s="30">
        <v>14</v>
      </c>
      <c r="J1618" s="18">
        <v>8</v>
      </c>
    </row>
    <row r="1619" spans="5:10" x14ac:dyDescent="0.25">
      <c r="E1619" s="303" t="s">
        <v>16</v>
      </c>
      <c r="F1619" s="49" t="s">
        <v>17</v>
      </c>
      <c r="G1619" s="54">
        <v>3</v>
      </c>
      <c r="H1619" s="30">
        <v>1997</v>
      </c>
      <c r="I1619" s="30">
        <v>14</v>
      </c>
      <c r="J1619" s="18">
        <v>4</v>
      </c>
    </row>
    <row r="1620" spans="5:10" ht="15.75" thickBot="1" x14ac:dyDescent="0.3">
      <c r="E1620" s="306" t="s">
        <v>52</v>
      </c>
      <c r="F1620" s="50" t="s">
        <v>50</v>
      </c>
      <c r="G1620" s="55">
        <v>4</v>
      </c>
      <c r="H1620" s="34">
        <v>1997</v>
      </c>
      <c r="I1620" s="34">
        <v>14</v>
      </c>
      <c r="J1620" s="36">
        <v>4</v>
      </c>
    </row>
    <row r="1621" spans="5:10" x14ac:dyDescent="0.25">
      <c r="E1621" s="301" t="s">
        <v>72</v>
      </c>
      <c r="F1621" s="48" t="s">
        <v>50</v>
      </c>
      <c r="G1621" s="53">
        <v>1</v>
      </c>
      <c r="H1621" s="41">
        <v>1998</v>
      </c>
      <c r="I1621" s="41">
        <v>14</v>
      </c>
      <c r="J1621" s="42">
        <v>16</v>
      </c>
    </row>
    <row r="1622" spans="5:10" x14ac:dyDescent="0.25">
      <c r="E1622" s="302" t="s">
        <v>16</v>
      </c>
      <c r="F1622" s="49" t="s">
        <v>46</v>
      </c>
      <c r="G1622" s="54">
        <v>2</v>
      </c>
      <c r="H1622" s="30">
        <v>1998</v>
      </c>
      <c r="I1622" s="30">
        <v>14</v>
      </c>
      <c r="J1622" s="18">
        <v>8</v>
      </c>
    </row>
    <row r="1623" spans="5:10" x14ac:dyDescent="0.25">
      <c r="E1623" s="303" t="s">
        <v>35</v>
      </c>
      <c r="F1623" s="49" t="s">
        <v>50</v>
      </c>
      <c r="G1623" s="54">
        <v>3</v>
      </c>
      <c r="H1623" s="30">
        <v>1998</v>
      </c>
      <c r="I1623" s="30">
        <v>14</v>
      </c>
      <c r="J1623" s="18">
        <v>4</v>
      </c>
    </row>
    <row r="1624" spans="5:10" x14ac:dyDescent="0.25">
      <c r="E1624" s="303" t="s">
        <v>19</v>
      </c>
      <c r="F1624" s="49" t="s">
        <v>50</v>
      </c>
      <c r="G1624" s="54">
        <v>4</v>
      </c>
      <c r="H1624" s="30">
        <v>1998</v>
      </c>
      <c r="I1624" s="30">
        <v>14</v>
      </c>
      <c r="J1624" s="18">
        <v>4</v>
      </c>
    </row>
    <row r="1625" spans="5:10" x14ac:dyDescent="0.25">
      <c r="E1625" s="89" t="s">
        <v>81</v>
      </c>
      <c r="F1625" s="49" t="s">
        <v>21</v>
      </c>
      <c r="G1625" s="54">
        <v>5</v>
      </c>
      <c r="H1625" s="30">
        <v>1998</v>
      </c>
      <c r="I1625" s="30">
        <v>14</v>
      </c>
      <c r="J1625" s="18">
        <v>2</v>
      </c>
    </row>
    <row r="1626" spans="5:10" x14ac:dyDescent="0.25">
      <c r="E1626" s="32" t="s">
        <v>12</v>
      </c>
      <c r="F1626" s="49" t="s">
        <v>50</v>
      </c>
      <c r="G1626" s="54">
        <v>6</v>
      </c>
      <c r="H1626" s="30">
        <v>1998</v>
      </c>
      <c r="I1626" s="30">
        <v>14</v>
      </c>
      <c r="J1626" s="18">
        <v>2</v>
      </c>
    </row>
    <row r="1627" spans="5:10" x14ac:dyDescent="0.25">
      <c r="E1627" s="32" t="s">
        <v>41</v>
      </c>
      <c r="F1627" s="49" t="s">
        <v>50</v>
      </c>
      <c r="G1627" s="54">
        <v>7</v>
      </c>
      <c r="H1627" s="30">
        <v>1998</v>
      </c>
      <c r="I1627" s="30">
        <v>14</v>
      </c>
      <c r="J1627" s="18">
        <v>2</v>
      </c>
    </row>
    <row r="1628" spans="5:10" ht="15.75" thickBot="1" x14ac:dyDescent="0.3">
      <c r="E1628" s="33" t="s">
        <v>51</v>
      </c>
      <c r="F1628" s="50" t="s">
        <v>50</v>
      </c>
      <c r="G1628" s="55">
        <v>8</v>
      </c>
      <c r="H1628" s="34">
        <v>1998</v>
      </c>
      <c r="I1628" s="34">
        <v>14</v>
      </c>
      <c r="J1628" s="36">
        <v>2</v>
      </c>
    </row>
    <row r="1629" spans="5:10" x14ac:dyDescent="0.25">
      <c r="E1629" s="301" t="s">
        <v>51</v>
      </c>
      <c r="F1629" s="48" t="s">
        <v>50</v>
      </c>
      <c r="G1629" s="53">
        <v>1</v>
      </c>
      <c r="H1629" s="41">
        <v>1999</v>
      </c>
      <c r="I1629" s="41">
        <v>14</v>
      </c>
      <c r="J1629" s="42">
        <v>16</v>
      </c>
    </row>
    <row r="1630" spans="5:10" x14ac:dyDescent="0.25">
      <c r="E1630" s="302" t="s">
        <v>19</v>
      </c>
      <c r="F1630" s="90" t="s">
        <v>91</v>
      </c>
      <c r="G1630" s="54">
        <v>2</v>
      </c>
      <c r="H1630" s="30">
        <v>1999</v>
      </c>
      <c r="I1630" s="30">
        <v>14</v>
      </c>
      <c r="J1630" s="18">
        <v>8</v>
      </c>
    </row>
    <row r="1631" spans="5:10" x14ac:dyDescent="0.25">
      <c r="E1631" s="303" t="s">
        <v>41</v>
      </c>
      <c r="F1631" s="49" t="s">
        <v>50</v>
      </c>
      <c r="G1631" s="54">
        <v>3</v>
      </c>
      <c r="H1631" s="30">
        <v>1999</v>
      </c>
      <c r="I1631" s="30">
        <v>14</v>
      </c>
      <c r="J1631" s="18">
        <v>4</v>
      </c>
    </row>
    <row r="1632" spans="5:10" x14ac:dyDescent="0.25">
      <c r="E1632" s="303" t="s">
        <v>16</v>
      </c>
      <c r="F1632" s="49" t="s">
        <v>46</v>
      </c>
      <c r="G1632" s="54">
        <v>4</v>
      </c>
      <c r="H1632" s="30">
        <v>1999</v>
      </c>
      <c r="I1632" s="30">
        <v>14</v>
      </c>
      <c r="J1632" s="18">
        <v>4</v>
      </c>
    </row>
    <row r="1633" spans="5:10" x14ac:dyDescent="0.25">
      <c r="E1633" s="89" t="s">
        <v>81</v>
      </c>
      <c r="F1633" s="90" t="s">
        <v>21</v>
      </c>
      <c r="G1633" s="54">
        <v>5</v>
      </c>
      <c r="H1633" s="30">
        <v>1999</v>
      </c>
      <c r="I1633" s="30">
        <v>14</v>
      </c>
      <c r="J1633" s="18">
        <v>2</v>
      </c>
    </row>
    <row r="1634" spans="5:10" x14ac:dyDescent="0.25">
      <c r="E1634" s="32" t="s">
        <v>83</v>
      </c>
      <c r="F1634" s="49" t="s">
        <v>50</v>
      </c>
      <c r="G1634" s="54">
        <v>6</v>
      </c>
      <c r="H1634" s="30">
        <v>1999</v>
      </c>
      <c r="I1634" s="30">
        <v>14</v>
      </c>
      <c r="J1634" s="18">
        <v>2</v>
      </c>
    </row>
    <row r="1635" spans="5:10" x14ac:dyDescent="0.25">
      <c r="E1635" s="32" t="s">
        <v>12</v>
      </c>
      <c r="F1635" s="49" t="s">
        <v>50</v>
      </c>
      <c r="G1635" s="54">
        <v>7</v>
      </c>
      <c r="H1635" s="30">
        <v>1999</v>
      </c>
      <c r="I1635" s="30">
        <v>14</v>
      </c>
      <c r="J1635" s="18">
        <v>2</v>
      </c>
    </row>
    <row r="1636" spans="5:10" ht="15.75" thickBot="1" x14ac:dyDescent="0.3">
      <c r="E1636" s="33" t="s">
        <v>35</v>
      </c>
      <c r="F1636" s="50" t="s">
        <v>50</v>
      </c>
      <c r="G1636" s="55">
        <v>8</v>
      </c>
      <c r="H1636" s="34">
        <v>1999</v>
      </c>
      <c r="I1636" s="34">
        <v>14</v>
      </c>
      <c r="J1636" s="36">
        <v>2</v>
      </c>
    </row>
    <row r="1637" spans="5:10" x14ac:dyDescent="0.25">
      <c r="E1637" s="301" t="s">
        <v>51</v>
      </c>
      <c r="F1637" s="48" t="s">
        <v>50</v>
      </c>
      <c r="G1637" s="53">
        <v>1</v>
      </c>
      <c r="H1637" s="41">
        <v>2000</v>
      </c>
      <c r="I1637" s="41">
        <v>14</v>
      </c>
      <c r="J1637" s="42">
        <v>16</v>
      </c>
    </row>
    <row r="1638" spans="5:10" x14ac:dyDescent="0.25">
      <c r="E1638" s="302" t="s">
        <v>83</v>
      </c>
      <c r="F1638" s="49" t="s">
        <v>50</v>
      </c>
      <c r="G1638" s="54">
        <v>2</v>
      </c>
      <c r="H1638" s="30">
        <v>2000</v>
      </c>
      <c r="I1638" s="30">
        <v>14</v>
      </c>
      <c r="J1638" s="18">
        <v>8</v>
      </c>
    </row>
    <row r="1639" spans="5:10" x14ac:dyDescent="0.25">
      <c r="E1639" s="303" t="s">
        <v>35</v>
      </c>
      <c r="F1639" s="49" t="s">
        <v>50</v>
      </c>
      <c r="G1639" s="54">
        <v>3</v>
      </c>
      <c r="H1639" s="30">
        <v>2000</v>
      </c>
      <c r="I1639" s="30">
        <v>14</v>
      </c>
      <c r="J1639" s="18">
        <v>4</v>
      </c>
    </row>
    <row r="1640" spans="5:10" x14ac:dyDescent="0.25">
      <c r="E1640" s="303" t="s">
        <v>19</v>
      </c>
      <c r="F1640" s="90" t="s">
        <v>91</v>
      </c>
      <c r="G1640" s="54">
        <v>4</v>
      </c>
      <c r="H1640" s="30">
        <v>2000</v>
      </c>
      <c r="I1640" s="30">
        <v>14</v>
      </c>
      <c r="J1640" s="18">
        <v>4</v>
      </c>
    </row>
    <row r="1641" spans="5:10" x14ac:dyDescent="0.25">
      <c r="E1641" s="89" t="s">
        <v>63</v>
      </c>
      <c r="F1641" s="90" t="s">
        <v>64</v>
      </c>
      <c r="G1641" s="54">
        <v>5</v>
      </c>
      <c r="H1641" s="30">
        <v>2000</v>
      </c>
      <c r="I1641" s="30">
        <v>14</v>
      </c>
      <c r="J1641" s="18">
        <v>2</v>
      </c>
    </row>
    <row r="1642" spans="5:10" x14ac:dyDescent="0.25">
      <c r="E1642" s="32" t="s">
        <v>16</v>
      </c>
      <c r="F1642" s="49" t="s">
        <v>46</v>
      </c>
      <c r="G1642" s="54">
        <v>6</v>
      </c>
      <c r="H1642" s="30">
        <v>2000</v>
      </c>
      <c r="I1642" s="30">
        <v>14</v>
      </c>
      <c r="J1642" s="18">
        <v>2</v>
      </c>
    </row>
    <row r="1643" spans="5:10" x14ac:dyDescent="0.25">
      <c r="E1643" s="32" t="s">
        <v>12</v>
      </c>
      <c r="F1643" s="49" t="s">
        <v>50</v>
      </c>
      <c r="G1643" s="54">
        <v>7</v>
      </c>
      <c r="H1643" s="30">
        <v>2000</v>
      </c>
      <c r="I1643" s="30">
        <v>14</v>
      </c>
      <c r="J1643" s="18">
        <v>2</v>
      </c>
    </row>
    <row r="1644" spans="5:10" ht="15.75" thickBot="1" x14ac:dyDescent="0.3">
      <c r="E1644" s="33" t="s">
        <v>41</v>
      </c>
      <c r="F1644" s="50" t="s">
        <v>50</v>
      </c>
      <c r="G1644" s="55">
        <v>8</v>
      </c>
      <c r="H1644" s="34">
        <v>2000</v>
      </c>
      <c r="I1644" s="34">
        <v>14</v>
      </c>
      <c r="J1644" s="36">
        <v>2</v>
      </c>
    </row>
    <row r="1645" spans="5:10" x14ac:dyDescent="0.25">
      <c r="E1645" s="301" t="s">
        <v>51</v>
      </c>
      <c r="F1645" s="48" t="s">
        <v>50</v>
      </c>
      <c r="G1645" s="53">
        <v>1</v>
      </c>
      <c r="H1645" s="41">
        <v>2001</v>
      </c>
      <c r="I1645" s="41">
        <v>14</v>
      </c>
      <c r="J1645" s="42">
        <v>16</v>
      </c>
    </row>
    <row r="1646" spans="5:10" x14ac:dyDescent="0.25">
      <c r="E1646" s="302" t="s">
        <v>41</v>
      </c>
      <c r="F1646" s="49" t="s">
        <v>50</v>
      </c>
      <c r="G1646" s="54">
        <v>2</v>
      </c>
      <c r="H1646" s="30">
        <v>2001</v>
      </c>
      <c r="I1646" s="30">
        <v>14</v>
      </c>
      <c r="J1646" s="18">
        <v>8</v>
      </c>
    </row>
    <row r="1647" spans="5:10" x14ac:dyDescent="0.25">
      <c r="E1647" s="303" t="s">
        <v>12</v>
      </c>
      <c r="F1647" s="49" t="s">
        <v>50</v>
      </c>
      <c r="G1647" s="54">
        <v>3</v>
      </c>
      <c r="H1647" s="30">
        <v>2001</v>
      </c>
      <c r="I1647" s="30">
        <v>14</v>
      </c>
      <c r="J1647" s="18">
        <v>4</v>
      </c>
    </row>
    <row r="1648" spans="5:10" x14ac:dyDescent="0.25">
      <c r="E1648" s="303" t="s">
        <v>83</v>
      </c>
      <c r="F1648" s="49" t="s">
        <v>50</v>
      </c>
      <c r="G1648" s="54">
        <v>4</v>
      </c>
      <c r="H1648" s="30">
        <v>2001</v>
      </c>
      <c r="I1648" s="30">
        <v>14</v>
      </c>
      <c r="J1648" s="18">
        <v>4</v>
      </c>
    </row>
    <row r="1649" spans="5:10" x14ac:dyDescent="0.25">
      <c r="E1649" s="32" t="s">
        <v>71</v>
      </c>
      <c r="F1649" s="49" t="s">
        <v>50</v>
      </c>
      <c r="G1649" s="54">
        <v>5</v>
      </c>
      <c r="H1649" s="30">
        <v>2001</v>
      </c>
      <c r="I1649" s="30">
        <v>14</v>
      </c>
      <c r="J1649" s="18">
        <v>2</v>
      </c>
    </row>
    <row r="1650" spans="5:10" x14ac:dyDescent="0.25">
      <c r="E1650" s="32" t="s">
        <v>112</v>
      </c>
      <c r="F1650" s="49" t="s">
        <v>113</v>
      </c>
      <c r="G1650" s="54">
        <v>6</v>
      </c>
      <c r="H1650" s="30">
        <v>2001</v>
      </c>
      <c r="I1650" s="30">
        <v>14</v>
      </c>
      <c r="J1650" s="18">
        <v>2</v>
      </c>
    </row>
    <row r="1651" spans="5:10" x14ac:dyDescent="0.25">
      <c r="E1651" s="32" t="s">
        <v>35</v>
      </c>
      <c r="F1651" s="49" t="s">
        <v>50</v>
      </c>
      <c r="G1651" s="54">
        <v>7</v>
      </c>
      <c r="H1651" s="30">
        <v>2001</v>
      </c>
      <c r="I1651" s="30">
        <v>14</v>
      </c>
      <c r="J1651" s="18">
        <v>2</v>
      </c>
    </row>
    <row r="1652" spans="5:10" ht="15.75" thickBot="1" x14ac:dyDescent="0.3">
      <c r="E1652" s="33" t="s">
        <v>88</v>
      </c>
      <c r="F1652" s="50" t="s">
        <v>89</v>
      </c>
      <c r="G1652" s="55">
        <v>8</v>
      </c>
      <c r="H1652" s="34">
        <v>2001</v>
      </c>
      <c r="I1652" s="34">
        <v>14</v>
      </c>
      <c r="J1652" s="36">
        <v>2</v>
      </c>
    </row>
    <row r="1653" spans="5:10" x14ac:dyDescent="0.25">
      <c r="E1653" s="301" t="s">
        <v>83</v>
      </c>
      <c r="F1653" s="48" t="s">
        <v>50</v>
      </c>
      <c r="G1653" s="53">
        <v>1</v>
      </c>
      <c r="H1653" s="41">
        <v>2002</v>
      </c>
      <c r="I1653" s="41">
        <v>14</v>
      </c>
      <c r="J1653" s="42">
        <v>16</v>
      </c>
    </row>
    <row r="1654" spans="5:10" x14ac:dyDescent="0.25">
      <c r="E1654" s="302" t="s">
        <v>12</v>
      </c>
      <c r="F1654" s="49" t="s">
        <v>50</v>
      </c>
      <c r="G1654" s="54">
        <v>2</v>
      </c>
      <c r="H1654" s="30">
        <v>2002</v>
      </c>
      <c r="I1654" s="30">
        <v>14</v>
      </c>
      <c r="J1654" s="18">
        <v>8</v>
      </c>
    </row>
    <row r="1655" spans="5:10" x14ac:dyDescent="0.25">
      <c r="E1655" s="303" t="s">
        <v>51</v>
      </c>
      <c r="F1655" s="49" t="s">
        <v>50</v>
      </c>
      <c r="G1655" s="54">
        <v>3</v>
      </c>
      <c r="H1655" s="30">
        <v>2002</v>
      </c>
      <c r="I1655" s="30">
        <v>14</v>
      </c>
      <c r="J1655" s="18">
        <v>4</v>
      </c>
    </row>
    <row r="1656" spans="5:10" x14ac:dyDescent="0.25">
      <c r="E1656" s="303" t="s">
        <v>41</v>
      </c>
      <c r="F1656" s="49" t="s">
        <v>50</v>
      </c>
      <c r="G1656" s="54">
        <v>4</v>
      </c>
      <c r="H1656" s="30">
        <v>2002</v>
      </c>
      <c r="I1656" s="30">
        <v>14</v>
      </c>
      <c r="J1656" s="18">
        <v>4</v>
      </c>
    </row>
    <row r="1657" spans="5:10" x14ac:dyDescent="0.25">
      <c r="E1657" s="32" t="s">
        <v>71</v>
      </c>
      <c r="F1657" s="49" t="s">
        <v>50</v>
      </c>
      <c r="G1657" s="54">
        <v>5</v>
      </c>
      <c r="H1657" s="30">
        <v>2002</v>
      </c>
      <c r="I1657" s="30">
        <v>14</v>
      </c>
      <c r="J1657" s="18">
        <v>2</v>
      </c>
    </row>
    <row r="1658" spans="5:10" x14ac:dyDescent="0.25">
      <c r="E1658" s="32" t="s">
        <v>35</v>
      </c>
      <c r="F1658" s="49" t="s">
        <v>50</v>
      </c>
      <c r="G1658" s="54">
        <v>6</v>
      </c>
      <c r="H1658" s="30">
        <v>2002</v>
      </c>
      <c r="I1658" s="30">
        <v>14</v>
      </c>
      <c r="J1658" s="18">
        <v>2</v>
      </c>
    </row>
    <row r="1659" spans="5:10" x14ac:dyDescent="0.25">
      <c r="E1659" s="32" t="s">
        <v>120</v>
      </c>
      <c r="F1659" s="49" t="s">
        <v>121</v>
      </c>
      <c r="G1659" s="54">
        <v>7</v>
      </c>
      <c r="H1659" s="30">
        <v>2002</v>
      </c>
      <c r="I1659" s="30">
        <v>14</v>
      </c>
      <c r="J1659" s="18">
        <v>2</v>
      </c>
    </row>
    <row r="1660" spans="5:10" ht="15.75" thickBot="1" x14ac:dyDescent="0.3">
      <c r="E1660" s="33" t="s">
        <v>109</v>
      </c>
      <c r="F1660" s="50" t="s">
        <v>50</v>
      </c>
      <c r="G1660" s="55">
        <v>8</v>
      </c>
      <c r="H1660" s="34">
        <v>2002</v>
      </c>
      <c r="I1660" s="34">
        <v>14</v>
      </c>
      <c r="J1660" s="36">
        <v>2</v>
      </c>
    </row>
    <row r="1661" spans="5:10" x14ac:dyDescent="0.25">
      <c r="E1661" s="301" t="s">
        <v>83</v>
      </c>
      <c r="F1661" s="48" t="s">
        <v>50</v>
      </c>
      <c r="G1661" s="53">
        <v>1</v>
      </c>
      <c r="H1661" s="41">
        <v>2003</v>
      </c>
      <c r="I1661" s="41">
        <v>14</v>
      </c>
      <c r="J1661" s="42">
        <v>16</v>
      </c>
    </row>
    <row r="1662" spans="5:10" x14ac:dyDescent="0.25">
      <c r="E1662" s="302" t="s">
        <v>88</v>
      </c>
      <c r="F1662" s="49" t="s">
        <v>89</v>
      </c>
      <c r="G1662" s="54">
        <v>2</v>
      </c>
      <c r="H1662" s="30">
        <v>2003</v>
      </c>
      <c r="I1662" s="30">
        <v>14</v>
      </c>
      <c r="J1662" s="18">
        <v>8</v>
      </c>
    </row>
    <row r="1663" spans="5:10" x14ac:dyDescent="0.25">
      <c r="E1663" s="303" t="s">
        <v>127</v>
      </c>
      <c r="F1663" s="49" t="s">
        <v>113</v>
      </c>
      <c r="G1663" s="54">
        <v>3</v>
      </c>
      <c r="H1663" s="30">
        <v>2003</v>
      </c>
      <c r="I1663" s="30">
        <v>14</v>
      </c>
      <c r="J1663" s="18">
        <v>4</v>
      </c>
    </row>
    <row r="1664" spans="5:10" x14ac:dyDescent="0.25">
      <c r="E1664" s="303" t="s">
        <v>41</v>
      </c>
      <c r="F1664" s="49" t="s">
        <v>50</v>
      </c>
      <c r="G1664" s="54">
        <v>4</v>
      </c>
      <c r="H1664" s="30">
        <v>2003</v>
      </c>
      <c r="I1664" s="30">
        <v>14</v>
      </c>
      <c r="J1664" s="18">
        <v>4</v>
      </c>
    </row>
    <row r="1665" spans="5:10" x14ac:dyDescent="0.25">
      <c r="E1665" s="32" t="s">
        <v>120</v>
      </c>
      <c r="F1665" s="49" t="s">
        <v>121</v>
      </c>
      <c r="G1665" s="54">
        <v>5</v>
      </c>
      <c r="H1665" s="30">
        <v>2003</v>
      </c>
      <c r="I1665" s="30">
        <v>14</v>
      </c>
      <c r="J1665" s="18">
        <v>2</v>
      </c>
    </row>
    <row r="1666" spans="5:10" x14ac:dyDescent="0.25">
      <c r="E1666" s="32" t="s">
        <v>35</v>
      </c>
      <c r="F1666" s="49" t="s">
        <v>50</v>
      </c>
      <c r="G1666" s="54">
        <v>6</v>
      </c>
      <c r="H1666" s="30">
        <v>2003</v>
      </c>
      <c r="I1666" s="30">
        <v>14</v>
      </c>
      <c r="J1666" s="18">
        <v>2</v>
      </c>
    </row>
    <row r="1667" spans="5:10" x14ac:dyDescent="0.25">
      <c r="E1667" s="32" t="s">
        <v>12</v>
      </c>
      <c r="F1667" s="49" t="s">
        <v>50</v>
      </c>
      <c r="G1667" s="54">
        <v>7</v>
      </c>
      <c r="H1667" s="30">
        <v>2003</v>
      </c>
      <c r="I1667" s="30">
        <v>14</v>
      </c>
      <c r="J1667" s="18">
        <v>2</v>
      </c>
    </row>
    <row r="1668" spans="5:10" ht="15.75" thickBot="1" x14ac:dyDescent="0.3">
      <c r="E1668" s="33" t="s">
        <v>51</v>
      </c>
      <c r="F1668" s="50" t="s">
        <v>50</v>
      </c>
      <c r="G1668" s="55">
        <v>8</v>
      </c>
      <c r="H1668" s="34">
        <v>2003</v>
      </c>
      <c r="I1668" s="34">
        <v>14</v>
      </c>
      <c r="J1668" s="36">
        <v>2</v>
      </c>
    </row>
    <row r="1669" spans="5:10" x14ac:dyDescent="0.25">
      <c r="E1669" s="301" t="s">
        <v>83</v>
      </c>
      <c r="F1669" s="45" t="s">
        <v>156</v>
      </c>
      <c r="G1669" s="53">
        <v>1</v>
      </c>
      <c r="H1669" s="41">
        <v>2004</v>
      </c>
      <c r="I1669" s="41">
        <v>14</v>
      </c>
      <c r="J1669" s="42">
        <v>16</v>
      </c>
    </row>
    <row r="1670" spans="5:10" x14ac:dyDescent="0.25">
      <c r="E1670" s="302" t="s">
        <v>120</v>
      </c>
      <c r="F1670" s="46" t="s">
        <v>121</v>
      </c>
      <c r="G1670" s="54">
        <v>2</v>
      </c>
      <c r="H1670" s="30">
        <v>2004</v>
      </c>
      <c r="I1670" s="30">
        <v>14</v>
      </c>
      <c r="J1670" s="18">
        <v>8</v>
      </c>
    </row>
    <row r="1671" spans="5:10" x14ac:dyDescent="0.25">
      <c r="E1671" s="303" t="s">
        <v>88</v>
      </c>
      <c r="F1671" s="46" t="s">
        <v>89</v>
      </c>
      <c r="G1671" s="54">
        <v>3</v>
      </c>
      <c r="H1671" s="30">
        <v>2004</v>
      </c>
      <c r="I1671" s="30">
        <v>14</v>
      </c>
      <c r="J1671" s="18">
        <v>4</v>
      </c>
    </row>
    <row r="1672" spans="5:10" x14ac:dyDescent="0.25">
      <c r="E1672" s="303" t="s">
        <v>41</v>
      </c>
      <c r="F1672" s="46" t="s">
        <v>91</v>
      </c>
      <c r="G1672" s="54">
        <v>4</v>
      </c>
      <c r="H1672" s="30">
        <v>2004</v>
      </c>
      <c r="I1672" s="30">
        <v>14</v>
      </c>
      <c r="J1672" s="18">
        <v>4</v>
      </c>
    </row>
    <row r="1673" spans="5:10" x14ac:dyDescent="0.25">
      <c r="E1673" s="32" t="s">
        <v>127</v>
      </c>
      <c r="F1673" s="46" t="s">
        <v>157</v>
      </c>
      <c r="G1673" s="54">
        <v>5</v>
      </c>
      <c r="H1673" s="30">
        <v>2004</v>
      </c>
      <c r="I1673" s="30">
        <v>14</v>
      </c>
      <c r="J1673" s="18">
        <v>2</v>
      </c>
    </row>
    <row r="1674" spans="5:10" x14ac:dyDescent="0.25">
      <c r="E1674" s="32" t="s">
        <v>133</v>
      </c>
      <c r="F1674" s="46" t="s">
        <v>158</v>
      </c>
      <c r="G1674" s="54">
        <v>6</v>
      </c>
      <c r="H1674" s="30">
        <v>2004</v>
      </c>
      <c r="I1674" s="30">
        <v>14</v>
      </c>
      <c r="J1674" s="18">
        <v>2</v>
      </c>
    </row>
    <row r="1675" spans="5:10" x14ac:dyDescent="0.25">
      <c r="E1675" s="32" t="s">
        <v>74</v>
      </c>
      <c r="F1675" s="46" t="s">
        <v>54</v>
      </c>
      <c r="G1675" s="54">
        <v>7</v>
      </c>
      <c r="H1675" s="30">
        <v>2004</v>
      </c>
      <c r="I1675" s="30">
        <v>14</v>
      </c>
      <c r="J1675" s="18">
        <v>2</v>
      </c>
    </row>
    <row r="1676" spans="5:10" ht="15.75" thickBot="1" x14ac:dyDescent="0.3">
      <c r="E1676" s="33" t="s">
        <v>12</v>
      </c>
      <c r="F1676" s="47" t="s">
        <v>91</v>
      </c>
      <c r="G1676" s="55">
        <v>8</v>
      </c>
      <c r="H1676" s="34">
        <v>2004</v>
      </c>
      <c r="I1676" s="34">
        <v>14</v>
      </c>
      <c r="J1676" s="36">
        <v>2</v>
      </c>
    </row>
    <row r="1677" spans="5:10" x14ac:dyDescent="0.25">
      <c r="E1677" s="301" t="s">
        <v>51</v>
      </c>
      <c r="F1677" s="45" t="s">
        <v>50</v>
      </c>
      <c r="G1677" s="53">
        <v>1</v>
      </c>
      <c r="H1677" s="41">
        <v>2005</v>
      </c>
      <c r="I1677" s="41">
        <v>14</v>
      </c>
      <c r="J1677" s="42">
        <v>16</v>
      </c>
    </row>
    <row r="1678" spans="5:10" x14ac:dyDescent="0.25">
      <c r="E1678" s="302" t="s">
        <v>12</v>
      </c>
      <c r="F1678" s="46" t="s">
        <v>50</v>
      </c>
      <c r="G1678" s="54">
        <v>2</v>
      </c>
      <c r="H1678" s="30">
        <v>2005</v>
      </c>
      <c r="I1678" s="30">
        <v>14</v>
      </c>
      <c r="J1678" s="18">
        <v>8</v>
      </c>
    </row>
    <row r="1679" spans="5:10" x14ac:dyDescent="0.25">
      <c r="E1679" s="303" t="s">
        <v>127</v>
      </c>
      <c r="F1679" s="46" t="s">
        <v>161</v>
      </c>
      <c r="G1679" s="54">
        <v>3</v>
      </c>
      <c r="H1679" s="30">
        <v>2005</v>
      </c>
      <c r="I1679" s="30">
        <v>14</v>
      </c>
      <c r="J1679" s="18">
        <v>4</v>
      </c>
    </row>
    <row r="1680" spans="5:10" x14ac:dyDescent="0.25">
      <c r="E1680" s="303" t="s">
        <v>41</v>
      </c>
      <c r="F1680" s="46" t="s">
        <v>50</v>
      </c>
      <c r="G1680" s="54">
        <v>4</v>
      </c>
      <c r="H1680" s="30">
        <v>2005</v>
      </c>
      <c r="I1680" s="30">
        <v>14</v>
      </c>
      <c r="J1680" s="18">
        <v>4</v>
      </c>
    </row>
    <row r="1681" spans="5:10" x14ac:dyDescent="0.25">
      <c r="E1681" s="32" t="s">
        <v>88</v>
      </c>
      <c r="F1681" s="46" t="s">
        <v>160</v>
      </c>
      <c r="G1681" s="54">
        <v>5</v>
      </c>
      <c r="H1681" s="30">
        <v>2005</v>
      </c>
      <c r="I1681" s="30">
        <v>14</v>
      </c>
      <c r="J1681" s="18">
        <v>2</v>
      </c>
    </row>
    <row r="1682" spans="5:10" x14ac:dyDescent="0.25">
      <c r="E1682" s="32" t="s">
        <v>120</v>
      </c>
      <c r="F1682" s="46" t="s">
        <v>121</v>
      </c>
      <c r="G1682" s="54">
        <v>6</v>
      </c>
      <c r="H1682" s="30">
        <v>2005</v>
      </c>
      <c r="I1682" s="30">
        <v>14</v>
      </c>
      <c r="J1682" s="18">
        <v>2</v>
      </c>
    </row>
    <row r="1683" spans="5:10" x14ac:dyDescent="0.25">
      <c r="E1683" s="32" t="s">
        <v>105</v>
      </c>
      <c r="F1683" s="46" t="s">
        <v>54</v>
      </c>
      <c r="G1683" s="54">
        <v>7</v>
      </c>
      <c r="H1683" s="30">
        <v>2005</v>
      </c>
      <c r="I1683" s="30">
        <v>14</v>
      </c>
      <c r="J1683" s="18">
        <v>2</v>
      </c>
    </row>
    <row r="1684" spans="5:10" ht="15.75" thickBot="1" x14ac:dyDescent="0.3">
      <c r="E1684" s="33" t="s">
        <v>141</v>
      </c>
      <c r="F1684" s="47" t="s">
        <v>50</v>
      </c>
      <c r="G1684" s="55">
        <v>8</v>
      </c>
      <c r="H1684" s="34">
        <v>2005</v>
      </c>
      <c r="I1684" s="34">
        <v>14</v>
      </c>
      <c r="J1684" s="36">
        <v>2</v>
      </c>
    </row>
    <row r="1685" spans="5:10" x14ac:dyDescent="0.25">
      <c r="E1685" s="301" t="s">
        <v>133</v>
      </c>
      <c r="F1685" s="40" t="s">
        <v>134</v>
      </c>
      <c r="G1685" s="53">
        <v>1</v>
      </c>
      <c r="H1685" s="41">
        <v>2006</v>
      </c>
      <c r="I1685" s="41">
        <v>14</v>
      </c>
      <c r="J1685" s="42">
        <v>16</v>
      </c>
    </row>
    <row r="1686" spans="5:10" x14ac:dyDescent="0.25">
      <c r="E1686" s="302" t="s">
        <v>127</v>
      </c>
      <c r="F1686" s="43" t="s">
        <v>161</v>
      </c>
      <c r="G1686" s="54">
        <v>2</v>
      </c>
      <c r="H1686" s="30">
        <v>2006</v>
      </c>
      <c r="I1686" s="30">
        <v>14</v>
      </c>
      <c r="J1686" s="18">
        <v>8</v>
      </c>
    </row>
    <row r="1687" spans="5:10" x14ac:dyDescent="0.25">
      <c r="E1687" s="303" t="s">
        <v>41</v>
      </c>
      <c r="F1687" s="43" t="s">
        <v>50</v>
      </c>
      <c r="G1687" s="54">
        <v>3</v>
      </c>
      <c r="H1687" s="30">
        <v>2006</v>
      </c>
      <c r="I1687" s="30">
        <v>14</v>
      </c>
      <c r="J1687" s="18">
        <v>4</v>
      </c>
    </row>
    <row r="1688" spans="5:10" x14ac:dyDescent="0.25">
      <c r="E1688" s="303" t="s">
        <v>105</v>
      </c>
      <c r="F1688" s="43" t="s">
        <v>54</v>
      </c>
      <c r="G1688" s="54">
        <v>4</v>
      </c>
      <c r="H1688" s="30">
        <v>2006</v>
      </c>
      <c r="I1688" s="30">
        <v>14</v>
      </c>
      <c r="J1688" s="18">
        <v>4</v>
      </c>
    </row>
    <row r="1689" spans="5:10" x14ac:dyDescent="0.25">
      <c r="E1689" s="32" t="s">
        <v>88</v>
      </c>
      <c r="F1689" s="43" t="s">
        <v>160</v>
      </c>
      <c r="G1689" s="54">
        <v>5</v>
      </c>
      <c r="H1689" s="30">
        <v>2006</v>
      </c>
      <c r="I1689" s="30">
        <v>14</v>
      </c>
      <c r="J1689" s="18">
        <v>2</v>
      </c>
    </row>
    <row r="1690" spans="5:10" x14ac:dyDescent="0.25">
      <c r="E1690" s="32" t="s">
        <v>120</v>
      </c>
      <c r="F1690" s="43" t="s">
        <v>121</v>
      </c>
      <c r="G1690" s="54">
        <v>6</v>
      </c>
      <c r="H1690" s="30">
        <v>2006</v>
      </c>
      <c r="I1690" s="30">
        <v>14</v>
      </c>
      <c r="J1690" s="18">
        <v>2</v>
      </c>
    </row>
    <row r="1691" spans="5:10" x14ac:dyDescent="0.25">
      <c r="E1691" s="32" t="s">
        <v>153</v>
      </c>
      <c r="F1691" s="43" t="s">
        <v>148</v>
      </c>
      <c r="G1691" s="54">
        <v>7</v>
      </c>
      <c r="H1691" s="30">
        <v>2006</v>
      </c>
      <c r="I1691" s="30">
        <v>14</v>
      </c>
      <c r="J1691" s="18">
        <v>2</v>
      </c>
    </row>
    <row r="1692" spans="5:10" ht="15.75" thickBot="1" x14ac:dyDescent="0.3">
      <c r="E1692" s="33" t="s">
        <v>109</v>
      </c>
      <c r="F1692" s="44" t="s">
        <v>50</v>
      </c>
      <c r="G1692" s="55">
        <v>8</v>
      </c>
      <c r="H1692" s="34">
        <v>2006</v>
      </c>
      <c r="I1692" s="34">
        <v>14</v>
      </c>
      <c r="J1692" s="36">
        <v>2</v>
      </c>
    </row>
    <row r="1693" spans="5:10" x14ac:dyDescent="0.25">
      <c r="E1693" s="301" t="s">
        <v>88</v>
      </c>
      <c r="F1693" s="40" t="s">
        <v>160</v>
      </c>
      <c r="G1693" s="53">
        <v>1</v>
      </c>
      <c r="H1693" s="41">
        <v>2007</v>
      </c>
      <c r="I1693" s="41">
        <v>14</v>
      </c>
      <c r="J1693" s="42">
        <v>16</v>
      </c>
    </row>
    <row r="1694" spans="5:10" x14ac:dyDescent="0.25">
      <c r="E1694" s="302" t="s">
        <v>120</v>
      </c>
      <c r="F1694" s="43" t="s">
        <v>121</v>
      </c>
      <c r="G1694" s="54">
        <v>2</v>
      </c>
      <c r="H1694" s="30">
        <v>2007</v>
      </c>
      <c r="I1694" s="30">
        <v>14</v>
      </c>
      <c r="J1694" s="18">
        <v>8</v>
      </c>
    </row>
    <row r="1695" spans="5:10" x14ac:dyDescent="0.25">
      <c r="E1695" s="303" t="s">
        <v>142</v>
      </c>
      <c r="F1695" s="43" t="s">
        <v>143</v>
      </c>
      <c r="G1695" s="54">
        <v>3</v>
      </c>
      <c r="H1695" s="30">
        <v>2007</v>
      </c>
      <c r="I1695" s="30">
        <v>14</v>
      </c>
      <c r="J1695" s="18">
        <v>4</v>
      </c>
    </row>
    <row r="1696" spans="5:10" x14ac:dyDescent="0.25">
      <c r="E1696" s="303" t="s">
        <v>162</v>
      </c>
      <c r="F1696" s="43" t="s">
        <v>163</v>
      </c>
      <c r="G1696" s="54">
        <v>4</v>
      </c>
      <c r="H1696" s="30">
        <v>2007</v>
      </c>
      <c r="I1696" s="30">
        <v>14</v>
      </c>
      <c r="J1696" s="18">
        <v>4</v>
      </c>
    </row>
    <row r="1697" spans="5:10" x14ac:dyDescent="0.25">
      <c r="E1697" s="32" t="s">
        <v>175</v>
      </c>
      <c r="F1697" s="43" t="s">
        <v>54</v>
      </c>
      <c r="G1697" s="54">
        <v>5</v>
      </c>
      <c r="H1697" s="30">
        <v>2007</v>
      </c>
      <c r="I1697" s="30">
        <v>14</v>
      </c>
      <c r="J1697" s="18">
        <v>2</v>
      </c>
    </row>
    <row r="1698" spans="5:10" x14ac:dyDescent="0.25">
      <c r="E1698" s="32" t="s">
        <v>133</v>
      </c>
      <c r="F1698" s="43" t="s">
        <v>134</v>
      </c>
      <c r="G1698" s="54">
        <v>6</v>
      </c>
      <c r="H1698" s="30">
        <v>2007</v>
      </c>
      <c r="I1698" s="30">
        <v>14</v>
      </c>
      <c r="J1698" s="18">
        <v>2</v>
      </c>
    </row>
    <row r="1699" spans="5:10" x14ac:dyDescent="0.25">
      <c r="E1699" s="32" t="s">
        <v>109</v>
      </c>
      <c r="F1699" s="43" t="s">
        <v>50</v>
      </c>
      <c r="G1699" s="54">
        <v>7</v>
      </c>
      <c r="H1699" s="30">
        <v>2007</v>
      </c>
      <c r="I1699" s="30">
        <v>14</v>
      </c>
      <c r="J1699" s="18">
        <v>2</v>
      </c>
    </row>
    <row r="1700" spans="5:10" ht="15.75" thickBot="1" x14ac:dyDescent="0.3">
      <c r="E1700" s="33" t="s">
        <v>153</v>
      </c>
      <c r="F1700" s="44" t="s">
        <v>148</v>
      </c>
      <c r="G1700" s="55">
        <v>8</v>
      </c>
      <c r="H1700" s="34">
        <v>2007</v>
      </c>
      <c r="I1700" s="34">
        <v>14</v>
      </c>
      <c r="J1700" s="36">
        <v>2</v>
      </c>
    </row>
    <row r="1701" spans="5:10" x14ac:dyDescent="0.25">
      <c r="E1701" s="301" t="s">
        <v>120</v>
      </c>
      <c r="F1701" s="40" t="s">
        <v>121</v>
      </c>
      <c r="G1701" s="53">
        <v>1</v>
      </c>
      <c r="H1701" s="41">
        <v>2008</v>
      </c>
      <c r="I1701" s="41">
        <v>14</v>
      </c>
      <c r="J1701" s="42">
        <v>16</v>
      </c>
    </row>
    <row r="1702" spans="5:10" x14ac:dyDescent="0.25">
      <c r="E1702" s="302" t="s">
        <v>133</v>
      </c>
      <c r="F1702" s="43" t="s">
        <v>134</v>
      </c>
      <c r="G1702" s="54">
        <v>2</v>
      </c>
      <c r="H1702" s="30">
        <v>2008</v>
      </c>
      <c r="I1702" s="30">
        <v>14</v>
      </c>
      <c r="J1702" s="18">
        <v>8</v>
      </c>
    </row>
    <row r="1703" spans="5:10" x14ac:dyDescent="0.25">
      <c r="E1703" s="303" t="s">
        <v>153</v>
      </c>
      <c r="F1703" s="43" t="s">
        <v>148</v>
      </c>
      <c r="G1703" s="54">
        <v>3</v>
      </c>
      <c r="H1703" s="30">
        <v>2008</v>
      </c>
      <c r="I1703" s="30">
        <v>14</v>
      </c>
      <c r="J1703" s="18">
        <v>4</v>
      </c>
    </row>
    <row r="1704" spans="5:10" x14ac:dyDescent="0.25">
      <c r="E1704" s="303" t="s">
        <v>105</v>
      </c>
      <c r="F1704" s="43" t="s">
        <v>54</v>
      </c>
      <c r="G1704" s="54">
        <v>4</v>
      </c>
      <c r="H1704" s="30">
        <v>2008</v>
      </c>
      <c r="I1704" s="30">
        <v>14</v>
      </c>
      <c r="J1704" s="18">
        <v>4</v>
      </c>
    </row>
    <row r="1705" spans="5:10" x14ac:dyDescent="0.25">
      <c r="E1705" s="32" t="s">
        <v>88</v>
      </c>
      <c r="F1705" s="43" t="s">
        <v>89</v>
      </c>
      <c r="G1705" s="54">
        <v>5</v>
      </c>
      <c r="H1705" s="30">
        <v>2008</v>
      </c>
      <c r="I1705" s="30">
        <v>14</v>
      </c>
      <c r="J1705" s="18">
        <v>2</v>
      </c>
    </row>
    <row r="1706" spans="5:10" x14ac:dyDescent="0.25">
      <c r="E1706" s="32" t="s">
        <v>41</v>
      </c>
      <c r="F1706" s="43" t="s">
        <v>15</v>
      </c>
      <c r="G1706" s="54">
        <v>6</v>
      </c>
      <c r="H1706" s="30">
        <v>2008</v>
      </c>
      <c r="I1706" s="30">
        <v>14</v>
      </c>
      <c r="J1706" s="18">
        <v>2</v>
      </c>
    </row>
    <row r="1707" spans="5:10" x14ac:dyDescent="0.25">
      <c r="E1707" s="32" t="s">
        <v>188</v>
      </c>
      <c r="F1707" s="43" t="s">
        <v>155</v>
      </c>
      <c r="G1707" s="54">
        <v>7</v>
      </c>
      <c r="H1707" s="30">
        <v>2008</v>
      </c>
      <c r="I1707" s="30">
        <v>14</v>
      </c>
      <c r="J1707" s="18">
        <v>2</v>
      </c>
    </row>
    <row r="1708" spans="5:10" ht="15.75" thickBot="1" x14ac:dyDescent="0.3">
      <c r="E1708" s="33" t="s">
        <v>142</v>
      </c>
      <c r="F1708" s="44" t="s">
        <v>182</v>
      </c>
      <c r="G1708" s="55">
        <v>8</v>
      </c>
      <c r="H1708" s="34">
        <v>2008</v>
      </c>
      <c r="I1708" s="34">
        <v>14</v>
      </c>
      <c r="J1708" s="36">
        <v>2</v>
      </c>
    </row>
    <row r="1709" spans="5:10" x14ac:dyDescent="0.25">
      <c r="E1709" s="301" t="s">
        <v>41</v>
      </c>
      <c r="F1709" s="40" t="s">
        <v>15</v>
      </c>
      <c r="G1709" s="53">
        <v>1</v>
      </c>
      <c r="H1709" s="41">
        <v>2009</v>
      </c>
      <c r="I1709" s="41">
        <v>14</v>
      </c>
      <c r="J1709" s="42">
        <v>16</v>
      </c>
    </row>
    <row r="1710" spans="5:10" x14ac:dyDescent="0.25">
      <c r="E1710" s="302" t="s">
        <v>120</v>
      </c>
      <c r="F1710" s="43" t="s">
        <v>121</v>
      </c>
      <c r="G1710" s="54">
        <v>2</v>
      </c>
      <c r="H1710" s="30">
        <v>2009</v>
      </c>
      <c r="I1710" s="30">
        <v>14</v>
      </c>
      <c r="J1710" s="18">
        <v>8</v>
      </c>
    </row>
    <row r="1711" spans="5:10" x14ac:dyDescent="0.25">
      <c r="E1711" s="303" t="s">
        <v>88</v>
      </c>
      <c r="F1711" s="43" t="s">
        <v>115</v>
      </c>
      <c r="G1711" s="54">
        <v>3</v>
      </c>
      <c r="H1711" s="30">
        <v>2009</v>
      </c>
      <c r="I1711" s="30">
        <v>14</v>
      </c>
      <c r="J1711" s="18">
        <v>4</v>
      </c>
    </row>
    <row r="1712" spans="5:10" x14ac:dyDescent="0.25">
      <c r="E1712" s="303" t="s">
        <v>133</v>
      </c>
      <c r="F1712" s="43" t="s">
        <v>134</v>
      </c>
      <c r="G1712" s="54">
        <v>4</v>
      </c>
      <c r="H1712" s="30">
        <v>2009</v>
      </c>
      <c r="I1712" s="30">
        <v>14</v>
      </c>
      <c r="J1712" s="18">
        <v>4</v>
      </c>
    </row>
    <row r="1713" spans="5:10" x14ac:dyDescent="0.25">
      <c r="E1713" s="32" t="s">
        <v>166</v>
      </c>
      <c r="F1713" s="43" t="s">
        <v>155</v>
      </c>
      <c r="G1713" s="54">
        <v>5</v>
      </c>
      <c r="H1713" s="30">
        <v>2009</v>
      </c>
      <c r="I1713" s="30">
        <v>14</v>
      </c>
      <c r="J1713" s="18">
        <v>2</v>
      </c>
    </row>
    <row r="1714" spans="5:10" x14ac:dyDescent="0.25">
      <c r="E1714" s="32" t="s">
        <v>153</v>
      </c>
      <c r="F1714" s="43" t="s">
        <v>148</v>
      </c>
      <c r="G1714" s="54">
        <v>6</v>
      </c>
      <c r="H1714" s="30">
        <v>2009</v>
      </c>
      <c r="I1714" s="30">
        <v>14</v>
      </c>
      <c r="J1714" s="18">
        <v>2</v>
      </c>
    </row>
    <row r="1715" spans="5:10" x14ac:dyDescent="0.25">
      <c r="E1715" s="32" t="s">
        <v>142</v>
      </c>
      <c r="F1715" s="43" t="s">
        <v>75</v>
      </c>
      <c r="G1715" s="54">
        <v>7</v>
      </c>
      <c r="H1715" s="30">
        <v>2009</v>
      </c>
      <c r="I1715" s="30">
        <v>14</v>
      </c>
      <c r="J1715" s="18">
        <v>2</v>
      </c>
    </row>
    <row r="1716" spans="5:10" ht="15.75" thickBot="1" x14ac:dyDescent="0.3">
      <c r="E1716" s="33" t="s">
        <v>187</v>
      </c>
      <c r="F1716" s="44" t="s">
        <v>169</v>
      </c>
      <c r="G1716" s="55">
        <v>8</v>
      </c>
      <c r="H1716" s="34">
        <v>2009</v>
      </c>
      <c r="I1716" s="34">
        <v>14</v>
      </c>
      <c r="J1716" s="36">
        <v>2</v>
      </c>
    </row>
    <row r="1717" spans="5:10" x14ac:dyDescent="0.25">
      <c r="E1717" s="301" t="s">
        <v>51</v>
      </c>
      <c r="F1717" s="40" t="s">
        <v>50</v>
      </c>
      <c r="G1717" s="53">
        <v>1</v>
      </c>
      <c r="H1717" s="41">
        <v>2010</v>
      </c>
      <c r="I1717" s="41">
        <v>14</v>
      </c>
      <c r="J1717" s="42">
        <v>16</v>
      </c>
    </row>
    <row r="1718" spans="5:10" x14ac:dyDescent="0.25">
      <c r="E1718" s="302" t="s">
        <v>88</v>
      </c>
      <c r="F1718" s="43" t="s">
        <v>115</v>
      </c>
      <c r="G1718" s="54">
        <v>2</v>
      </c>
      <c r="H1718" s="30">
        <v>2010</v>
      </c>
      <c r="I1718" s="30">
        <v>14</v>
      </c>
      <c r="J1718" s="18">
        <v>8</v>
      </c>
    </row>
    <row r="1719" spans="5:10" x14ac:dyDescent="0.25">
      <c r="E1719" s="303" t="s">
        <v>133</v>
      </c>
      <c r="F1719" s="43" t="s">
        <v>134</v>
      </c>
      <c r="G1719" s="54">
        <v>3</v>
      </c>
      <c r="H1719" s="30">
        <v>2010</v>
      </c>
      <c r="I1719" s="30">
        <v>14</v>
      </c>
      <c r="J1719" s="18">
        <v>4</v>
      </c>
    </row>
    <row r="1720" spans="5:10" x14ac:dyDescent="0.25">
      <c r="E1720" s="303" t="s">
        <v>223</v>
      </c>
      <c r="F1720" s="43" t="s">
        <v>21</v>
      </c>
      <c r="G1720" s="54">
        <v>4</v>
      </c>
      <c r="H1720" s="30">
        <v>2010</v>
      </c>
      <c r="I1720" s="30">
        <v>14</v>
      </c>
      <c r="J1720" s="18">
        <v>4</v>
      </c>
    </row>
    <row r="1721" spans="5:10" x14ac:dyDescent="0.25">
      <c r="E1721" s="32" t="s">
        <v>153</v>
      </c>
      <c r="F1721" s="43" t="s">
        <v>15</v>
      </c>
      <c r="G1721" s="54">
        <v>5</v>
      </c>
      <c r="H1721" s="30">
        <v>2010</v>
      </c>
      <c r="I1721" s="30">
        <v>14</v>
      </c>
      <c r="J1721" s="18">
        <v>2</v>
      </c>
    </row>
    <row r="1722" spans="5:10" x14ac:dyDescent="0.25">
      <c r="E1722" s="32" t="s">
        <v>41</v>
      </c>
      <c r="F1722" s="43" t="s">
        <v>15</v>
      </c>
      <c r="G1722" s="54">
        <v>6</v>
      </c>
      <c r="H1722" s="30">
        <v>2010</v>
      </c>
      <c r="I1722" s="30">
        <v>14</v>
      </c>
      <c r="J1722" s="18">
        <v>2</v>
      </c>
    </row>
    <row r="1723" spans="5:10" x14ac:dyDescent="0.25">
      <c r="E1723" s="32" t="s">
        <v>166</v>
      </c>
      <c r="F1723" s="43" t="s">
        <v>155</v>
      </c>
      <c r="G1723" s="54">
        <v>7</v>
      </c>
      <c r="H1723" s="30">
        <v>2010</v>
      </c>
      <c r="I1723" s="30">
        <v>14</v>
      </c>
      <c r="J1723" s="18">
        <v>2</v>
      </c>
    </row>
    <row r="1724" spans="5:10" x14ac:dyDescent="0.25">
      <c r="E1724" s="32" t="s">
        <v>142</v>
      </c>
      <c r="F1724" s="43" t="s">
        <v>75</v>
      </c>
      <c r="G1724" s="54">
        <v>8</v>
      </c>
      <c r="H1724" s="30">
        <v>2010</v>
      </c>
      <c r="I1724" s="30">
        <v>14</v>
      </c>
      <c r="J1724" s="18">
        <v>2</v>
      </c>
    </row>
    <row r="1725" spans="5:10" x14ac:dyDescent="0.25">
      <c r="E1725" s="32" t="s">
        <v>109</v>
      </c>
      <c r="F1725" s="43" t="s">
        <v>75</v>
      </c>
      <c r="G1725" s="54">
        <v>9</v>
      </c>
      <c r="H1725" s="30">
        <v>2010</v>
      </c>
      <c r="I1725" s="30">
        <v>14</v>
      </c>
      <c r="J1725" s="18">
        <v>1</v>
      </c>
    </row>
    <row r="1726" spans="5:10" x14ac:dyDescent="0.25">
      <c r="E1726" s="32" t="s">
        <v>120</v>
      </c>
      <c r="F1726" s="43" t="s">
        <v>15</v>
      </c>
      <c r="G1726" s="54">
        <v>10</v>
      </c>
      <c r="H1726" s="30">
        <v>2010</v>
      </c>
      <c r="I1726" s="30">
        <v>14</v>
      </c>
      <c r="J1726" s="18">
        <v>1</v>
      </c>
    </row>
    <row r="1727" spans="5:10" x14ac:dyDescent="0.25">
      <c r="E1727" s="32" t="s">
        <v>204</v>
      </c>
      <c r="F1727" s="43" t="s">
        <v>155</v>
      </c>
      <c r="G1727" s="54">
        <v>11</v>
      </c>
      <c r="H1727" s="30">
        <v>2010</v>
      </c>
      <c r="I1727" s="30">
        <v>14</v>
      </c>
      <c r="J1727" s="18">
        <v>1</v>
      </c>
    </row>
    <row r="1728" spans="5:10" ht="15.75" thickBot="1" x14ac:dyDescent="0.3">
      <c r="E1728" s="33" t="s">
        <v>188</v>
      </c>
      <c r="F1728" s="44" t="s">
        <v>155</v>
      </c>
      <c r="G1728" s="55">
        <v>12</v>
      </c>
      <c r="H1728" s="34">
        <v>2010</v>
      </c>
      <c r="I1728" s="34">
        <v>14</v>
      </c>
      <c r="J1728" s="36">
        <v>1</v>
      </c>
    </row>
    <row r="1729" spans="5:10" x14ac:dyDescent="0.25">
      <c r="E1729" s="301" t="s">
        <v>120</v>
      </c>
      <c r="F1729" s="51" t="s">
        <v>15</v>
      </c>
      <c r="G1729" s="53">
        <v>1</v>
      </c>
      <c r="H1729" s="41">
        <v>2011</v>
      </c>
      <c r="I1729" s="41">
        <v>14</v>
      </c>
      <c r="J1729" s="42">
        <v>16</v>
      </c>
    </row>
    <row r="1730" spans="5:10" x14ac:dyDescent="0.25">
      <c r="E1730" s="302" t="s">
        <v>88</v>
      </c>
      <c r="F1730" s="52" t="s">
        <v>206</v>
      </c>
      <c r="G1730" s="54">
        <v>2</v>
      </c>
      <c r="H1730" s="30">
        <v>2011</v>
      </c>
      <c r="I1730" s="30">
        <v>14</v>
      </c>
      <c r="J1730" s="18">
        <v>8</v>
      </c>
    </row>
    <row r="1731" spans="5:10" x14ac:dyDescent="0.25">
      <c r="E1731" s="303" t="s">
        <v>41</v>
      </c>
      <c r="F1731" s="52" t="s">
        <v>15</v>
      </c>
      <c r="G1731" s="54">
        <v>3</v>
      </c>
      <c r="H1731" s="30">
        <v>2011</v>
      </c>
      <c r="I1731" s="30">
        <v>14</v>
      </c>
      <c r="J1731" s="18">
        <v>4</v>
      </c>
    </row>
    <row r="1732" spans="5:10" x14ac:dyDescent="0.25">
      <c r="E1732" s="303" t="s">
        <v>187</v>
      </c>
      <c r="F1732" s="52" t="s">
        <v>169</v>
      </c>
      <c r="G1732" s="54">
        <v>4</v>
      </c>
      <c r="H1732" s="30">
        <v>2011</v>
      </c>
      <c r="I1732" s="30">
        <v>14</v>
      </c>
      <c r="J1732" s="18">
        <v>4</v>
      </c>
    </row>
    <row r="1733" spans="5:10" x14ac:dyDescent="0.25">
      <c r="E1733" s="32" t="s">
        <v>200</v>
      </c>
      <c r="F1733" s="52" t="s">
        <v>169</v>
      </c>
      <c r="G1733" s="54">
        <v>5</v>
      </c>
      <c r="H1733" s="30">
        <v>2011</v>
      </c>
      <c r="I1733" s="30">
        <v>14</v>
      </c>
      <c r="J1733" s="18">
        <v>2</v>
      </c>
    </row>
    <row r="1734" spans="5:10" x14ac:dyDescent="0.25">
      <c r="E1734" s="32" t="s">
        <v>133</v>
      </c>
      <c r="F1734" s="52" t="s">
        <v>205</v>
      </c>
      <c r="G1734" s="54">
        <v>6</v>
      </c>
      <c r="H1734" s="30">
        <v>2011</v>
      </c>
      <c r="I1734" s="30">
        <v>14</v>
      </c>
      <c r="J1734" s="18">
        <v>2</v>
      </c>
    </row>
    <row r="1735" spans="5:10" x14ac:dyDescent="0.25">
      <c r="E1735" s="32" t="s">
        <v>109</v>
      </c>
      <c r="F1735" s="52" t="s">
        <v>75</v>
      </c>
      <c r="G1735" s="54">
        <v>7</v>
      </c>
      <c r="H1735" s="30">
        <v>2011</v>
      </c>
      <c r="I1735" s="30">
        <v>14</v>
      </c>
      <c r="J1735" s="18">
        <v>2</v>
      </c>
    </row>
    <row r="1736" spans="5:10" x14ac:dyDescent="0.25">
      <c r="E1736" s="32" t="s">
        <v>222</v>
      </c>
      <c r="F1736" s="52" t="s">
        <v>15</v>
      </c>
      <c r="G1736" s="54">
        <v>8</v>
      </c>
      <c r="H1736" s="30">
        <v>2011</v>
      </c>
      <c r="I1736" s="30">
        <v>14</v>
      </c>
      <c r="J1736" s="18">
        <v>2</v>
      </c>
    </row>
    <row r="1737" spans="5:10" x14ac:dyDescent="0.25">
      <c r="E1737" s="32" t="s">
        <v>166</v>
      </c>
      <c r="F1737" s="52" t="s">
        <v>155</v>
      </c>
      <c r="G1737" s="54">
        <v>9</v>
      </c>
      <c r="H1737" s="30">
        <v>2011</v>
      </c>
      <c r="I1737" s="30">
        <v>14</v>
      </c>
      <c r="J1737" s="18">
        <v>1</v>
      </c>
    </row>
    <row r="1738" spans="5:10" x14ac:dyDescent="0.25">
      <c r="E1738" s="32" t="s">
        <v>223</v>
      </c>
      <c r="F1738" s="52" t="s">
        <v>21</v>
      </c>
      <c r="G1738" s="54">
        <v>10</v>
      </c>
      <c r="H1738" s="30">
        <v>2011</v>
      </c>
      <c r="I1738" s="30">
        <v>14</v>
      </c>
      <c r="J1738" s="18">
        <v>1</v>
      </c>
    </row>
    <row r="1739" spans="5:10" x14ac:dyDescent="0.25">
      <c r="E1739" s="32" t="s">
        <v>215</v>
      </c>
      <c r="F1739" s="52" t="s">
        <v>113</v>
      </c>
      <c r="G1739" s="54">
        <v>11</v>
      </c>
      <c r="H1739" s="30">
        <v>2011</v>
      </c>
      <c r="I1739" s="30">
        <v>14</v>
      </c>
      <c r="J1739" s="18">
        <v>1</v>
      </c>
    </row>
    <row r="1740" spans="5:10" ht="15.75" thickBot="1" x14ac:dyDescent="0.3">
      <c r="E1740" s="33" t="s">
        <v>195</v>
      </c>
      <c r="F1740" s="10" t="s">
        <v>50</v>
      </c>
      <c r="G1740" s="55">
        <v>12</v>
      </c>
      <c r="H1740" s="34">
        <v>2011</v>
      </c>
      <c r="I1740" s="34">
        <v>14</v>
      </c>
      <c r="J1740" s="36">
        <v>1</v>
      </c>
    </row>
    <row r="1741" spans="5:10" x14ac:dyDescent="0.25">
      <c r="E1741" s="301" t="s">
        <v>120</v>
      </c>
      <c r="F1741" s="40" t="s">
        <v>232</v>
      </c>
      <c r="G1741" s="53">
        <v>1</v>
      </c>
      <c r="H1741" s="41">
        <v>2012</v>
      </c>
      <c r="I1741" s="41">
        <v>14</v>
      </c>
      <c r="J1741" s="42">
        <v>16</v>
      </c>
    </row>
    <row r="1742" spans="5:10" x14ac:dyDescent="0.25">
      <c r="E1742" s="302" t="s">
        <v>183</v>
      </c>
      <c r="F1742" s="43" t="s">
        <v>233</v>
      </c>
      <c r="G1742" s="54">
        <v>2</v>
      </c>
      <c r="H1742" s="30">
        <v>2012</v>
      </c>
      <c r="I1742" s="30">
        <v>14</v>
      </c>
      <c r="J1742" s="18">
        <v>8</v>
      </c>
    </row>
    <row r="1743" spans="5:10" x14ac:dyDescent="0.25">
      <c r="E1743" s="303" t="s">
        <v>219</v>
      </c>
      <c r="F1743" s="43" t="s">
        <v>243</v>
      </c>
      <c r="G1743" s="54">
        <v>3</v>
      </c>
      <c r="H1743" s="30">
        <v>2012</v>
      </c>
      <c r="I1743" s="30">
        <v>14</v>
      </c>
      <c r="J1743" s="18">
        <v>4</v>
      </c>
    </row>
    <row r="1744" spans="5:10" x14ac:dyDescent="0.25">
      <c r="E1744" s="303" t="s">
        <v>142</v>
      </c>
      <c r="F1744" s="43" t="s">
        <v>234</v>
      </c>
      <c r="G1744" s="54">
        <v>4</v>
      </c>
      <c r="H1744" s="30">
        <v>2012</v>
      </c>
      <c r="I1744" s="30">
        <v>14</v>
      </c>
      <c r="J1744" s="18">
        <v>4</v>
      </c>
    </row>
    <row r="1745" spans="5:10" x14ac:dyDescent="0.25">
      <c r="E1745" s="32" t="s">
        <v>166</v>
      </c>
      <c r="F1745" s="43" t="s">
        <v>237</v>
      </c>
      <c r="G1745" s="54">
        <v>5</v>
      </c>
      <c r="H1745" s="30">
        <v>2012</v>
      </c>
      <c r="I1745" s="30">
        <v>14</v>
      </c>
      <c r="J1745" s="18">
        <v>2</v>
      </c>
    </row>
    <row r="1746" spans="5:10" x14ac:dyDescent="0.25">
      <c r="E1746" s="32" t="s">
        <v>187</v>
      </c>
      <c r="F1746" s="43" t="s">
        <v>241</v>
      </c>
      <c r="G1746" s="54">
        <v>6</v>
      </c>
      <c r="H1746" s="30">
        <v>2012</v>
      </c>
      <c r="I1746" s="30">
        <v>14</v>
      </c>
      <c r="J1746" s="18">
        <v>2</v>
      </c>
    </row>
    <row r="1747" spans="5:10" x14ac:dyDescent="0.25">
      <c r="E1747" s="32" t="s">
        <v>222</v>
      </c>
      <c r="F1747" s="43" t="s">
        <v>232</v>
      </c>
      <c r="G1747" s="54">
        <v>7</v>
      </c>
      <c r="H1747" s="30">
        <v>2012</v>
      </c>
      <c r="I1747" s="30">
        <v>14</v>
      </c>
      <c r="J1747" s="18">
        <v>2</v>
      </c>
    </row>
    <row r="1748" spans="5:10" x14ac:dyDescent="0.25">
      <c r="E1748" s="32" t="s">
        <v>176</v>
      </c>
      <c r="F1748" s="43" t="s">
        <v>234</v>
      </c>
      <c r="G1748" s="54">
        <v>8</v>
      </c>
      <c r="H1748" s="30">
        <v>2012</v>
      </c>
      <c r="I1748" s="30">
        <v>14</v>
      </c>
      <c r="J1748" s="18">
        <v>2</v>
      </c>
    </row>
    <row r="1749" spans="5:10" x14ac:dyDescent="0.25">
      <c r="E1749" s="32" t="s">
        <v>133</v>
      </c>
      <c r="F1749" s="43" t="s">
        <v>238</v>
      </c>
      <c r="G1749" s="54">
        <v>9</v>
      </c>
      <c r="H1749" s="30">
        <v>2012</v>
      </c>
      <c r="I1749" s="30">
        <v>14</v>
      </c>
      <c r="J1749" s="18">
        <v>1</v>
      </c>
    </row>
    <row r="1750" spans="5:10" x14ac:dyDescent="0.25">
      <c r="E1750" s="32" t="s">
        <v>41</v>
      </c>
      <c r="F1750" s="43" t="s">
        <v>232</v>
      </c>
      <c r="G1750" s="54">
        <v>10</v>
      </c>
      <c r="H1750" s="30">
        <v>2012</v>
      </c>
      <c r="I1750" s="30">
        <v>14</v>
      </c>
      <c r="J1750" s="18">
        <v>1</v>
      </c>
    </row>
    <row r="1751" spans="5:10" x14ac:dyDescent="0.25">
      <c r="E1751" s="32" t="s">
        <v>200</v>
      </c>
      <c r="F1751" s="43" t="s">
        <v>241</v>
      </c>
      <c r="G1751" s="54">
        <v>11</v>
      </c>
      <c r="H1751" s="30">
        <v>2012</v>
      </c>
      <c r="I1751" s="30">
        <v>14</v>
      </c>
      <c r="J1751" s="18">
        <v>1</v>
      </c>
    </row>
    <row r="1752" spans="5:10" ht="15.75" thickBot="1" x14ac:dyDescent="0.3">
      <c r="E1752" s="33" t="s">
        <v>215</v>
      </c>
      <c r="F1752" s="44" t="s">
        <v>237</v>
      </c>
      <c r="G1752" s="55">
        <v>12</v>
      </c>
      <c r="H1752" s="34">
        <v>2012</v>
      </c>
      <c r="I1752" s="34">
        <v>14</v>
      </c>
      <c r="J1752" s="36">
        <v>1</v>
      </c>
    </row>
    <row r="1753" spans="5:10" x14ac:dyDescent="0.25">
      <c r="E1753" s="301" t="s">
        <v>120</v>
      </c>
      <c r="F1753" s="40" t="s">
        <v>232</v>
      </c>
      <c r="G1753" s="53">
        <v>1</v>
      </c>
      <c r="H1753" s="41">
        <v>2013</v>
      </c>
      <c r="I1753" s="41">
        <v>14</v>
      </c>
      <c r="J1753" s="42">
        <v>16</v>
      </c>
    </row>
    <row r="1754" spans="5:10" x14ac:dyDescent="0.25">
      <c r="E1754" s="302" t="s">
        <v>183</v>
      </c>
      <c r="F1754" s="43" t="s">
        <v>233</v>
      </c>
      <c r="G1754" s="54">
        <v>2</v>
      </c>
      <c r="H1754" s="30">
        <v>2013</v>
      </c>
      <c r="I1754" s="30">
        <v>14</v>
      </c>
      <c r="J1754" s="18">
        <v>8</v>
      </c>
    </row>
    <row r="1755" spans="5:10" x14ac:dyDescent="0.25">
      <c r="E1755" s="303" t="s">
        <v>142</v>
      </c>
      <c r="F1755" s="43" t="s">
        <v>234</v>
      </c>
      <c r="G1755" s="54">
        <v>3</v>
      </c>
      <c r="H1755" s="30">
        <v>2013</v>
      </c>
      <c r="I1755" s="30">
        <v>14</v>
      </c>
      <c r="J1755" s="18">
        <v>4</v>
      </c>
    </row>
    <row r="1756" spans="5:10" x14ac:dyDescent="0.25">
      <c r="E1756" s="303" t="s">
        <v>227</v>
      </c>
      <c r="F1756" s="43" t="s">
        <v>235</v>
      </c>
      <c r="G1756" s="54">
        <v>4</v>
      </c>
      <c r="H1756" s="30">
        <v>2013</v>
      </c>
      <c r="I1756" s="30">
        <v>14</v>
      </c>
      <c r="J1756" s="18">
        <v>4</v>
      </c>
    </row>
    <row r="1757" spans="5:10" x14ac:dyDescent="0.25">
      <c r="E1757" s="32" t="s">
        <v>41</v>
      </c>
      <c r="F1757" s="43" t="s">
        <v>232</v>
      </c>
      <c r="G1757" s="54">
        <v>5</v>
      </c>
      <c r="H1757" s="30">
        <v>2013</v>
      </c>
      <c r="I1757" s="30">
        <v>14</v>
      </c>
      <c r="J1757" s="18">
        <v>2</v>
      </c>
    </row>
    <row r="1758" spans="5:10" x14ac:dyDescent="0.25">
      <c r="E1758" s="32" t="s">
        <v>133</v>
      </c>
      <c r="F1758" s="43" t="s">
        <v>238</v>
      </c>
      <c r="G1758" s="54">
        <v>6</v>
      </c>
      <c r="H1758" s="30">
        <v>2013</v>
      </c>
      <c r="I1758" s="30">
        <v>14</v>
      </c>
      <c r="J1758" s="18">
        <v>2</v>
      </c>
    </row>
    <row r="1759" spans="5:10" x14ac:dyDescent="0.25">
      <c r="E1759" s="32" t="s">
        <v>202</v>
      </c>
      <c r="F1759" s="43" t="s">
        <v>237</v>
      </c>
      <c r="G1759" s="54">
        <v>7</v>
      </c>
      <c r="H1759" s="30">
        <v>2013</v>
      </c>
      <c r="I1759" s="30">
        <v>14</v>
      </c>
      <c r="J1759" s="18">
        <v>2</v>
      </c>
    </row>
    <row r="1760" spans="5:10" x14ac:dyDescent="0.25">
      <c r="E1760" s="32" t="s">
        <v>188</v>
      </c>
      <c r="F1760" s="43" t="s">
        <v>268</v>
      </c>
      <c r="G1760" s="54">
        <v>8</v>
      </c>
      <c r="H1760" s="30">
        <v>2013</v>
      </c>
      <c r="I1760" s="30">
        <v>14</v>
      </c>
      <c r="J1760" s="18">
        <v>2</v>
      </c>
    </row>
    <row r="1761" spans="5:10" x14ac:dyDescent="0.25">
      <c r="E1761" s="32" t="s">
        <v>204</v>
      </c>
      <c r="F1761" s="43" t="s">
        <v>232</v>
      </c>
      <c r="G1761" s="54">
        <v>9</v>
      </c>
      <c r="H1761" s="30">
        <v>2013</v>
      </c>
      <c r="I1761" s="30">
        <v>14</v>
      </c>
      <c r="J1761" s="18">
        <v>1</v>
      </c>
    </row>
    <row r="1762" spans="5:10" x14ac:dyDescent="0.25">
      <c r="E1762" s="32" t="s">
        <v>187</v>
      </c>
      <c r="F1762" s="43" t="s">
        <v>241</v>
      </c>
      <c r="G1762" s="54">
        <v>10</v>
      </c>
      <c r="H1762" s="30">
        <v>2013</v>
      </c>
      <c r="I1762" s="30">
        <v>14</v>
      </c>
      <c r="J1762" s="18">
        <v>1</v>
      </c>
    </row>
    <row r="1763" spans="5:10" x14ac:dyDescent="0.25">
      <c r="E1763" s="32" t="s">
        <v>213</v>
      </c>
      <c r="F1763" s="43" t="s">
        <v>235</v>
      </c>
      <c r="G1763" s="54">
        <v>11</v>
      </c>
      <c r="H1763" s="30">
        <v>2013</v>
      </c>
      <c r="I1763" s="30">
        <v>14</v>
      </c>
      <c r="J1763" s="18">
        <v>1</v>
      </c>
    </row>
    <row r="1764" spans="5:10" ht="15.75" thickBot="1" x14ac:dyDescent="0.3">
      <c r="E1764" s="33" t="s">
        <v>200</v>
      </c>
      <c r="F1764" s="44" t="s">
        <v>241</v>
      </c>
      <c r="G1764" s="55">
        <v>12</v>
      </c>
      <c r="H1764" s="34">
        <v>2013</v>
      </c>
      <c r="I1764" s="34">
        <v>14</v>
      </c>
      <c r="J1764" s="36">
        <v>1</v>
      </c>
    </row>
    <row r="1765" spans="5:10" x14ac:dyDescent="0.25">
      <c r="E1765" s="301" t="s">
        <v>83</v>
      </c>
      <c r="F1765" s="38" t="s">
        <v>286</v>
      </c>
      <c r="G1765" s="53">
        <v>1</v>
      </c>
      <c r="H1765" s="41">
        <v>2014</v>
      </c>
      <c r="I1765" s="41">
        <v>14</v>
      </c>
      <c r="J1765" s="42">
        <v>16</v>
      </c>
    </row>
    <row r="1766" spans="5:10" x14ac:dyDescent="0.25">
      <c r="E1766" s="302" t="s">
        <v>204</v>
      </c>
      <c r="F1766" s="31" t="s">
        <v>76</v>
      </c>
      <c r="G1766" s="54">
        <v>2</v>
      </c>
      <c r="H1766" s="30">
        <v>2014</v>
      </c>
      <c r="I1766" s="30">
        <v>14</v>
      </c>
      <c r="J1766" s="18">
        <v>8</v>
      </c>
    </row>
    <row r="1767" spans="5:10" x14ac:dyDescent="0.25">
      <c r="E1767" s="303" t="s">
        <v>120</v>
      </c>
      <c r="F1767" s="31" t="s">
        <v>270</v>
      </c>
      <c r="G1767" s="54">
        <v>3</v>
      </c>
      <c r="H1767" s="30">
        <v>2014</v>
      </c>
      <c r="I1767" s="30">
        <v>14</v>
      </c>
      <c r="J1767" s="18">
        <v>4</v>
      </c>
    </row>
    <row r="1768" spans="5:10" x14ac:dyDescent="0.25">
      <c r="E1768" s="303" t="s">
        <v>142</v>
      </c>
      <c r="F1768" s="31" t="s">
        <v>76</v>
      </c>
      <c r="G1768" s="54">
        <v>4</v>
      </c>
      <c r="H1768" s="30">
        <v>2014</v>
      </c>
      <c r="I1768" s="30">
        <v>14</v>
      </c>
      <c r="J1768" s="18">
        <v>4</v>
      </c>
    </row>
    <row r="1769" spans="5:10" x14ac:dyDescent="0.25">
      <c r="E1769" s="32" t="s">
        <v>109</v>
      </c>
      <c r="F1769" s="31" t="s">
        <v>76</v>
      </c>
      <c r="G1769" s="54">
        <v>5</v>
      </c>
      <c r="H1769" s="30">
        <v>2014</v>
      </c>
      <c r="I1769" s="30">
        <v>14</v>
      </c>
      <c r="J1769" s="18">
        <v>2</v>
      </c>
    </row>
    <row r="1770" spans="5:10" x14ac:dyDescent="0.25">
      <c r="E1770" s="32" t="s">
        <v>153</v>
      </c>
      <c r="F1770" s="31" t="s">
        <v>271</v>
      </c>
      <c r="G1770" s="54">
        <v>6</v>
      </c>
      <c r="H1770" s="30">
        <v>2014</v>
      </c>
      <c r="I1770" s="30">
        <v>14</v>
      </c>
      <c r="J1770" s="18">
        <v>2</v>
      </c>
    </row>
    <row r="1771" spans="5:10" x14ac:dyDescent="0.25">
      <c r="E1771" s="32" t="s">
        <v>177</v>
      </c>
      <c r="F1771" s="31" t="s">
        <v>271</v>
      </c>
      <c r="G1771" s="54">
        <v>7</v>
      </c>
      <c r="H1771" s="30">
        <v>2014</v>
      </c>
      <c r="I1771" s="30">
        <v>14</v>
      </c>
      <c r="J1771" s="18">
        <v>2</v>
      </c>
    </row>
    <row r="1772" spans="5:10" x14ac:dyDescent="0.25">
      <c r="E1772" s="32" t="s">
        <v>41</v>
      </c>
      <c r="F1772" s="31" t="s">
        <v>132</v>
      </c>
      <c r="G1772" s="54">
        <v>8</v>
      </c>
      <c r="H1772" s="30">
        <v>2014</v>
      </c>
      <c r="I1772" s="30">
        <v>14</v>
      </c>
      <c r="J1772" s="18">
        <v>2</v>
      </c>
    </row>
    <row r="1773" spans="5:10" x14ac:dyDescent="0.25">
      <c r="E1773" s="32" t="s">
        <v>71</v>
      </c>
      <c r="F1773" s="31" t="s">
        <v>91</v>
      </c>
      <c r="G1773" s="54">
        <v>9</v>
      </c>
      <c r="H1773" s="30">
        <v>2014</v>
      </c>
      <c r="I1773" s="30">
        <v>14</v>
      </c>
      <c r="J1773" s="18">
        <v>1</v>
      </c>
    </row>
    <row r="1774" spans="5:10" x14ac:dyDescent="0.25">
      <c r="E1774" s="32" t="s">
        <v>176</v>
      </c>
      <c r="F1774" s="31" t="s">
        <v>76</v>
      </c>
      <c r="G1774" s="54">
        <v>10</v>
      </c>
      <c r="H1774" s="30">
        <v>2014</v>
      </c>
      <c r="I1774" s="30">
        <v>14</v>
      </c>
      <c r="J1774" s="18">
        <v>1</v>
      </c>
    </row>
    <row r="1775" spans="5:10" x14ac:dyDescent="0.25">
      <c r="E1775" s="32" t="s">
        <v>183</v>
      </c>
      <c r="F1775" s="31" t="s">
        <v>272</v>
      </c>
      <c r="G1775" s="54">
        <v>11</v>
      </c>
      <c r="H1775" s="30">
        <v>2014</v>
      </c>
      <c r="I1775" s="30">
        <v>14</v>
      </c>
      <c r="J1775" s="18">
        <v>1</v>
      </c>
    </row>
    <row r="1776" spans="5:10" x14ac:dyDescent="0.25">
      <c r="E1776" s="32" t="s">
        <v>144</v>
      </c>
      <c r="F1776" s="31" t="s">
        <v>286</v>
      </c>
      <c r="G1776" s="54">
        <v>12</v>
      </c>
      <c r="H1776" s="30">
        <v>2014</v>
      </c>
      <c r="I1776" s="30">
        <v>14</v>
      </c>
      <c r="J1776" s="18">
        <v>1</v>
      </c>
    </row>
    <row r="1777" spans="5:10" x14ac:dyDescent="0.25">
      <c r="E1777" s="32" t="s">
        <v>221</v>
      </c>
      <c r="F1777" s="31" t="s">
        <v>276</v>
      </c>
      <c r="G1777" s="54">
        <v>13</v>
      </c>
      <c r="H1777" s="30">
        <v>2014</v>
      </c>
      <c r="I1777" s="30">
        <v>14</v>
      </c>
      <c r="J1777" s="18">
        <v>1</v>
      </c>
    </row>
    <row r="1778" spans="5:10" x14ac:dyDescent="0.25">
      <c r="E1778" s="32" t="s">
        <v>133</v>
      </c>
      <c r="F1778" s="31" t="s">
        <v>270</v>
      </c>
      <c r="G1778" s="54">
        <v>14</v>
      </c>
      <c r="H1778" s="30">
        <v>2014</v>
      </c>
      <c r="I1778" s="30">
        <v>14</v>
      </c>
      <c r="J1778" s="18">
        <v>1</v>
      </c>
    </row>
    <row r="1779" spans="5:10" x14ac:dyDescent="0.25">
      <c r="E1779" s="32" t="s">
        <v>222</v>
      </c>
      <c r="F1779" s="31" t="s">
        <v>76</v>
      </c>
      <c r="G1779" s="54">
        <v>15</v>
      </c>
      <c r="H1779" s="30">
        <v>2014</v>
      </c>
      <c r="I1779" s="30">
        <v>14</v>
      </c>
      <c r="J1779" s="18">
        <v>1</v>
      </c>
    </row>
    <row r="1780" spans="5:10" x14ac:dyDescent="0.25">
      <c r="E1780" s="32" t="s">
        <v>215</v>
      </c>
      <c r="F1780" s="31" t="s">
        <v>276</v>
      </c>
      <c r="G1780" s="54">
        <v>16</v>
      </c>
      <c r="H1780" s="30">
        <v>2014</v>
      </c>
      <c r="I1780" s="30">
        <v>14</v>
      </c>
      <c r="J1780" s="18">
        <v>1</v>
      </c>
    </row>
    <row r="1781" spans="5:10" x14ac:dyDescent="0.25">
      <c r="E1781" s="32" t="s">
        <v>292</v>
      </c>
      <c r="F1781" s="31" t="s">
        <v>293</v>
      </c>
      <c r="G1781" s="54">
        <v>17</v>
      </c>
      <c r="H1781" s="30">
        <v>2014</v>
      </c>
      <c r="I1781" s="30">
        <v>14</v>
      </c>
      <c r="J1781" s="18">
        <v>1</v>
      </c>
    </row>
    <row r="1782" spans="5:10" x14ac:dyDescent="0.25">
      <c r="E1782" s="32" t="s">
        <v>282</v>
      </c>
      <c r="F1782" s="31" t="s">
        <v>76</v>
      </c>
      <c r="G1782" s="54">
        <v>18</v>
      </c>
      <c r="H1782" s="30">
        <v>2014</v>
      </c>
      <c r="I1782" s="30">
        <v>14</v>
      </c>
      <c r="J1782" s="18">
        <v>1</v>
      </c>
    </row>
    <row r="1783" spans="5:10" x14ac:dyDescent="0.25">
      <c r="E1783" s="32" t="s">
        <v>284</v>
      </c>
      <c r="F1783" s="31" t="s">
        <v>276</v>
      </c>
      <c r="G1783" s="54">
        <v>19</v>
      </c>
      <c r="H1783" s="30">
        <v>2014</v>
      </c>
      <c r="I1783" s="30">
        <v>14</v>
      </c>
      <c r="J1783" s="18">
        <v>1</v>
      </c>
    </row>
    <row r="1784" spans="5:10" x14ac:dyDescent="0.25">
      <c r="E1784" s="32" t="s">
        <v>170</v>
      </c>
      <c r="F1784" s="31" t="s">
        <v>76</v>
      </c>
      <c r="G1784" s="54">
        <v>20</v>
      </c>
      <c r="H1784" s="30">
        <v>2014</v>
      </c>
      <c r="I1784" s="30">
        <v>14</v>
      </c>
      <c r="J1784" s="18">
        <v>1</v>
      </c>
    </row>
    <row r="1785" spans="5:10" x14ac:dyDescent="0.25">
      <c r="E1785" s="32" t="s">
        <v>244</v>
      </c>
      <c r="F1785" s="31" t="s">
        <v>273</v>
      </c>
      <c r="G1785" s="54">
        <v>21</v>
      </c>
      <c r="H1785" s="30">
        <v>2014</v>
      </c>
      <c r="I1785" s="30">
        <v>14</v>
      </c>
      <c r="J1785" s="18">
        <v>1</v>
      </c>
    </row>
    <row r="1786" spans="5:10" x14ac:dyDescent="0.25">
      <c r="E1786" s="32" t="s">
        <v>213</v>
      </c>
      <c r="F1786" s="31" t="s">
        <v>273</v>
      </c>
      <c r="G1786" s="54">
        <v>22</v>
      </c>
      <c r="H1786" s="30">
        <v>2014</v>
      </c>
      <c r="I1786" s="30">
        <v>14</v>
      </c>
      <c r="J1786" s="18">
        <v>1</v>
      </c>
    </row>
    <row r="1787" spans="5:10" x14ac:dyDescent="0.25">
      <c r="E1787" s="32" t="s">
        <v>295</v>
      </c>
      <c r="F1787" s="31" t="s">
        <v>286</v>
      </c>
      <c r="G1787" s="54">
        <v>23</v>
      </c>
      <c r="H1787" s="30">
        <v>2014</v>
      </c>
      <c r="I1787" s="30">
        <v>14</v>
      </c>
      <c r="J1787" s="18">
        <v>1</v>
      </c>
    </row>
    <row r="1788" spans="5:10" x14ac:dyDescent="0.25">
      <c r="E1788" s="32" t="s">
        <v>294</v>
      </c>
      <c r="F1788" s="31" t="s">
        <v>132</v>
      </c>
      <c r="G1788" s="54">
        <v>24</v>
      </c>
      <c r="H1788" s="30">
        <v>2014</v>
      </c>
      <c r="I1788" s="30">
        <v>14</v>
      </c>
      <c r="J1788" s="18">
        <v>1</v>
      </c>
    </row>
    <row r="1789" spans="5:10" x14ac:dyDescent="0.25">
      <c r="E1789" s="32" t="s">
        <v>285</v>
      </c>
      <c r="F1789" s="31" t="s">
        <v>270</v>
      </c>
      <c r="G1789" s="54">
        <v>25</v>
      </c>
      <c r="H1789" s="30">
        <v>2014</v>
      </c>
      <c r="I1789" s="30">
        <v>14</v>
      </c>
      <c r="J1789" s="18">
        <v>1</v>
      </c>
    </row>
    <row r="1790" spans="5:10" x14ac:dyDescent="0.25">
      <c r="E1790" s="32" t="s">
        <v>263</v>
      </c>
      <c r="F1790" s="31" t="s">
        <v>132</v>
      </c>
      <c r="G1790" s="54">
        <v>26</v>
      </c>
      <c r="H1790" s="30">
        <v>2014</v>
      </c>
      <c r="I1790" s="30">
        <v>14</v>
      </c>
      <c r="J1790" s="18">
        <v>1</v>
      </c>
    </row>
    <row r="1791" spans="5:10" ht="15.75" thickBot="1" x14ac:dyDescent="0.3">
      <c r="E1791" s="33" t="s">
        <v>288</v>
      </c>
      <c r="F1791" s="35" t="s">
        <v>286</v>
      </c>
      <c r="G1791" s="55">
        <v>27</v>
      </c>
      <c r="H1791" s="34">
        <v>2014</v>
      </c>
      <c r="I1791" s="34">
        <v>14</v>
      </c>
      <c r="J1791" s="36">
        <v>1</v>
      </c>
    </row>
    <row r="1792" spans="5:10" x14ac:dyDescent="0.25">
      <c r="E1792" s="301" t="s">
        <v>120</v>
      </c>
      <c r="F1792" s="38" t="s">
        <v>270</v>
      </c>
      <c r="G1792" s="53">
        <v>1</v>
      </c>
      <c r="H1792" s="41">
        <v>2015</v>
      </c>
      <c r="I1792" s="41">
        <v>14</v>
      </c>
      <c r="J1792" s="42">
        <v>16</v>
      </c>
    </row>
    <row r="1793" spans="5:10" x14ac:dyDescent="0.25">
      <c r="E1793" s="302" t="s">
        <v>222</v>
      </c>
      <c r="F1793" s="31" t="s">
        <v>76</v>
      </c>
      <c r="G1793" s="54">
        <v>2</v>
      </c>
      <c r="H1793" s="30">
        <v>2015</v>
      </c>
      <c r="I1793" s="30">
        <v>14</v>
      </c>
      <c r="J1793" s="18">
        <v>8</v>
      </c>
    </row>
    <row r="1794" spans="5:10" x14ac:dyDescent="0.25">
      <c r="E1794" s="303" t="s">
        <v>133</v>
      </c>
      <c r="F1794" s="31" t="s">
        <v>270</v>
      </c>
      <c r="G1794" s="54">
        <v>3</v>
      </c>
      <c r="H1794" s="30">
        <v>2015</v>
      </c>
      <c r="I1794" s="30">
        <v>14</v>
      </c>
      <c r="J1794" s="18">
        <v>4</v>
      </c>
    </row>
    <row r="1795" spans="5:10" x14ac:dyDescent="0.25">
      <c r="E1795" s="303" t="s">
        <v>204</v>
      </c>
      <c r="F1795" s="31" t="s">
        <v>76</v>
      </c>
      <c r="G1795" s="54">
        <v>4</v>
      </c>
      <c r="H1795" s="30">
        <v>2015</v>
      </c>
      <c r="I1795" s="30">
        <v>14</v>
      </c>
      <c r="J1795" s="18">
        <v>4</v>
      </c>
    </row>
    <row r="1796" spans="5:10" x14ac:dyDescent="0.25">
      <c r="E1796" s="32" t="s">
        <v>176</v>
      </c>
      <c r="F1796" s="31" t="s">
        <v>76</v>
      </c>
      <c r="G1796" s="54">
        <v>5</v>
      </c>
      <c r="H1796" s="30">
        <v>2015</v>
      </c>
      <c r="I1796" s="30">
        <v>14</v>
      </c>
      <c r="J1796" s="18">
        <v>2</v>
      </c>
    </row>
    <row r="1797" spans="5:10" x14ac:dyDescent="0.25">
      <c r="E1797" s="32" t="s">
        <v>215</v>
      </c>
      <c r="F1797" s="31" t="s">
        <v>276</v>
      </c>
      <c r="G1797" s="54">
        <v>6</v>
      </c>
      <c r="H1797" s="30">
        <v>2015</v>
      </c>
      <c r="I1797" s="30">
        <v>14</v>
      </c>
      <c r="J1797" s="18">
        <v>2</v>
      </c>
    </row>
    <row r="1798" spans="5:10" x14ac:dyDescent="0.25">
      <c r="E1798" s="32" t="s">
        <v>277</v>
      </c>
      <c r="F1798" s="31" t="s">
        <v>273</v>
      </c>
      <c r="G1798" s="54">
        <v>7</v>
      </c>
      <c r="H1798" s="30">
        <v>2015</v>
      </c>
      <c r="I1798" s="30">
        <v>14</v>
      </c>
      <c r="J1798" s="18">
        <v>2</v>
      </c>
    </row>
    <row r="1799" spans="5:10" x14ac:dyDescent="0.25">
      <c r="E1799" s="32" t="s">
        <v>187</v>
      </c>
      <c r="F1799" s="31" t="s">
        <v>287</v>
      </c>
      <c r="G1799" s="54">
        <v>8</v>
      </c>
      <c r="H1799" s="30">
        <v>2015</v>
      </c>
      <c r="I1799" s="30">
        <v>14</v>
      </c>
      <c r="J1799" s="18">
        <v>2</v>
      </c>
    </row>
    <row r="1800" spans="5:10" x14ac:dyDescent="0.25">
      <c r="E1800" s="32" t="s">
        <v>310</v>
      </c>
      <c r="F1800" s="31" t="s">
        <v>286</v>
      </c>
      <c r="G1800" s="54">
        <v>9</v>
      </c>
      <c r="H1800" s="30">
        <v>2015</v>
      </c>
      <c r="I1800" s="30">
        <v>14</v>
      </c>
      <c r="J1800" s="18">
        <v>1</v>
      </c>
    </row>
    <row r="1801" spans="5:10" x14ac:dyDescent="0.25">
      <c r="E1801" s="32" t="s">
        <v>183</v>
      </c>
      <c r="F1801" s="31" t="s">
        <v>272</v>
      </c>
      <c r="G1801" s="54">
        <v>10</v>
      </c>
      <c r="H1801" s="30">
        <v>2015</v>
      </c>
      <c r="I1801" s="30">
        <v>14</v>
      </c>
      <c r="J1801" s="18">
        <v>1</v>
      </c>
    </row>
    <row r="1802" spans="5:10" x14ac:dyDescent="0.25">
      <c r="E1802" s="32" t="s">
        <v>188</v>
      </c>
      <c r="F1802" s="31" t="s">
        <v>276</v>
      </c>
      <c r="G1802" s="54">
        <v>11</v>
      </c>
      <c r="H1802" s="30">
        <v>2015</v>
      </c>
      <c r="I1802" s="30">
        <v>14</v>
      </c>
      <c r="J1802" s="18">
        <v>1</v>
      </c>
    </row>
    <row r="1803" spans="5:10" x14ac:dyDescent="0.25">
      <c r="E1803" s="32" t="s">
        <v>319</v>
      </c>
      <c r="F1803" s="31" t="s">
        <v>272</v>
      </c>
      <c r="G1803" s="54">
        <v>12</v>
      </c>
      <c r="H1803" s="30">
        <v>2015</v>
      </c>
      <c r="I1803" s="30">
        <v>14</v>
      </c>
      <c r="J1803" s="18">
        <v>1</v>
      </c>
    </row>
    <row r="1804" spans="5:10" x14ac:dyDescent="0.25">
      <c r="E1804" s="32" t="s">
        <v>263</v>
      </c>
      <c r="F1804" s="31" t="s">
        <v>132</v>
      </c>
      <c r="G1804" s="54">
        <v>13</v>
      </c>
      <c r="H1804" s="30">
        <v>2015</v>
      </c>
      <c r="I1804" s="30">
        <v>14</v>
      </c>
      <c r="J1804" s="18">
        <v>1</v>
      </c>
    </row>
    <row r="1805" spans="5:10" x14ac:dyDescent="0.25">
      <c r="E1805" s="32" t="s">
        <v>292</v>
      </c>
      <c r="F1805" s="31" t="s">
        <v>293</v>
      </c>
      <c r="G1805" s="54">
        <v>14</v>
      </c>
      <c r="H1805" s="30">
        <v>2015</v>
      </c>
      <c r="I1805" s="30">
        <v>14</v>
      </c>
      <c r="J1805" s="18">
        <v>1</v>
      </c>
    </row>
    <row r="1806" spans="5:10" ht="15.75" thickBot="1" x14ac:dyDescent="0.3">
      <c r="E1806" s="33" t="s">
        <v>285</v>
      </c>
      <c r="F1806" s="35" t="s">
        <v>270</v>
      </c>
      <c r="G1806" s="55">
        <v>15</v>
      </c>
      <c r="H1806" s="34">
        <v>2015</v>
      </c>
      <c r="I1806" s="34">
        <v>14</v>
      </c>
      <c r="J1806" s="36">
        <v>1</v>
      </c>
    </row>
    <row r="1807" spans="5:10" x14ac:dyDescent="0.25">
      <c r="E1807" s="301" t="s">
        <v>222</v>
      </c>
      <c r="F1807" s="38" t="s">
        <v>76</v>
      </c>
      <c r="G1807" s="53">
        <v>1</v>
      </c>
      <c r="H1807" s="41">
        <v>2016</v>
      </c>
      <c r="I1807" s="41">
        <v>14</v>
      </c>
      <c r="J1807" s="42">
        <v>16</v>
      </c>
    </row>
    <row r="1808" spans="5:10" x14ac:dyDescent="0.25">
      <c r="E1808" s="302" t="s">
        <v>120</v>
      </c>
      <c r="F1808" s="31" t="s">
        <v>270</v>
      </c>
      <c r="G1808" s="54">
        <v>2</v>
      </c>
      <c r="H1808" s="30">
        <v>2016</v>
      </c>
      <c r="I1808" s="30">
        <v>14</v>
      </c>
      <c r="J1808" s="18">
        <v>8</v>
      </c>
    </row>
    <row r="1809" spans="5:10" x14ac:dyDescent="0.25">
      <c r="E1809" s="303" t="s">
        <v>183</v>
      </c>
      <c r="F1809" s="31" t="s">
        <v>272</v>
      </c>
      <c r="G1809" s="54">
        <v>3</v>
      </c>
      <c r="H1809" s="30">
        <v>2016</v>
      </c>
      <c r="I1809" s="30">
        <v>14</v>
      </c>
      <c r="J1809" s="18">
        <v>4</v>
      </c>
    </row>
    <row r="1810" spans="5:10" x14ac:dyDescent="0.25">
      <c r="E1810" s="303" t="s">
        <v>300</v>
      </c>
      <c r="F1810" s="31" t="s">
        <v>76</v>
      </c>
      <c r="G1810" s="54">
        <v>4</v>
      </c>
      <c r="H1810" s="30">
        <v>2016</v>
      </c>
      <c r="I1810" s="30">
        <v>14</v>
      </c>
      <c r="J1810" s="18">
        <v>4</v>
      </c>
    </row>
    <row r="1811" spans="5:10" x14ac:dyDescent="0.25">
      <c r="E1811" s="32" t="s">
        <v>319</v>
      </c>
      <c r="F1811" s="31" t="s">
        <v>272</v>
      </c>
      <c r="G1811" s="54">
        <v>5</v>
      </c>
      <c r="H1811" s="30">
        <v>2016</v>
      </c>
      <c r="I1811" s="30">
        <v>14</v>
      </c>
      <c r="J1811" s="18">
        <v>2</v>
      </c>
    </row>
    <row r="1812" spans="5:10" x14ac:dyDescent="0.25">
      <c r="E1812" s="32" t="s">
        <v>311</v>
      </c>
      <c r="F1812" s="31" t="s">
        <v>132</v>
      </c>
      <c r="G1812" s="54">
        <v>6</v>
      </c>
      <c r="H1812" s="30">
        <v>2016</v>
      </c>
      <c r="I1812" s="30">
        <v>14</v>
      </c>
      <c r="J1812" s="18">
        <v>2</v>
      </c>
    </row>
    <row r="1813" spans="5:10" x14ac:dyDescent="0.25">
      <c r="E1813" s="32" t="s">
        <v>204</v>
      </c>
      <c r="F1813" s="31" t="s">
        <v>76</v>
      </c>
      <c r="G1813" s="54">
        <v>7</v>
      </c>
      <c r="H1813" s="30">
        <v>2016</v>
      </c>
      <c r="I1813" s="30">
        <v>14</v>
      </c>
      <c r="J1813" s="18">
        <v>2</v>
      </c>
    </row>
    <row r="1814" spans="5:10" x14ac:dyDescent="0.25">
      <c r="E1814" s="32" t="s">
        <v>177</v>
      </c>
      <c r="F1814" s="31" t="s">
        <v>271</v>
      </c>
      <c r="G1814" s="54">
        <v>8</v>
      </c>
      <c r="H1814" s="30">
        <v>2016</v>
      </c>
      <c r="I1814" s="30">
        <v>14</v>
      </c>
      <c r="J1814" s="18">
        <v>2</v>
      </c>
    </row>
    <row r="1815" spans="5:10" x14ac:dyDescent="0.25">
      <c r="E1815" s="32" t="s">
        <v>263</v>
      </c>
      <c r="F1815" s="31" t="s">
        <v>132</v>
      </c>
      <c r="G1815" s="54">
        <v>9</v>
      </c>
      <c r="H1815" s="30">
        <v>2016</v>
      </c>
      <c r="I1815" s="30">
        <v>14</v>
      </c>
      <c r="J1815" s="18">
        <v>1</v>
      </c>
    </row>
    <row r="1816" spans="5:10" x14ac:dyDescent="0.25">
      <c r="E1816" s="32" t="s">
        <v>187</v>
      </c>
      <c r="F1816" s="31" t="s">
        <v>287</v>
      </c>
      <c r="G1816" s="54">
        <v>10</v>
      </c>
      <c r="H1816" s="30">
        <v>2016</v>
      </c>
      <c r="I1816" s="30">
        <v>14</v>
      </c>
      <c r="J1816" s="18">
        <v>1</v>
      </c>
    </row>
    <row r="1817" spans="5:10" x14ac:dyDescent="0.25">
      <c r="E1817" s="32" t="s">
        <v>133</v>
      </c>
      <c r="F1817" s="31" t="s">
        <v>270</v>
      </c>
      <c r="G1817" s="54">
        <v>11</v>
      </c>
      <c r="H1817" s="30">
        <v>2016</v>
      </c>
      <c r="I1817" s="30">
        <v>14</v>
      </c>
      <c r="J1817" s="18">
        <v>1</v>
      </c>
    </row>
    <row r="1818" spans="5:10" x14ac:dyDescent="0.25">
      <c r="E1818" s="32" t="s">
        <v>219</v>
      </c>
      <c r="F1818" s="31" t="s">
        <v>132</v>
      </c>
      <c r="G1818" s="54">
        <v>12</v>
      </c>
      <c r="H1818" s="30">
        <v>2016</v>
      </c>
      <c r="I1818" s="30">
        <v>14</v>
      </c>
      <c r="J1818" s="18">
        <v>1</v>
      </c>
    </row>
    <row r="1819" spans="5:10" x14ac:dyDescent="0.25">
      <c r="E1819" s="32" t="s">
        <v>195</v>
      </c>
      <c r="F1819" s="31" t="s">
        <v>132</v>
      </c>
      <c r="G1819" s="54">
        <v>13</v>
      </c>
      <c r="H1819" s="30">
        <v>2016</v>
      </c>
      <c r="I1819" s="30">
        <v>14</v>
      </c>
      <c r="J1819" s="18">
        <v>1</v>
      </c>
    </row>
    <row r="1820" spans="5:10" x14ac:dyDescent="0.25">
      <c r="E1820" s="32" t="s">
        <v>292</v>
      </c>
      <c r="F1820" s="31" t="s">
        <v>293</v>
      </c>
      <c r="G1820" s="54">
        <v>14</v>
      </c>
      <c r="H1820" s="30">
        <v>2016</v>
      </c>
      <c r="I1820" s="30">
        <v>14</v>
      </c>
      <c r="J1820" s="18">
        <v>1</v>
      </c>
    </row>
    <row r="1821" spans="5:10" x14ac:dyDescent="0.25">
      <c r="E1821" s="32" t="s">
        <v>105</v>
      </c>
      <c r="F1821" s="31" t="s">
        <v>76</v>
      </c>
      <c r="G1821" s="54">
        <v>15</v>
      </c>
      <c r="H1821" s="30">
        <v>2016</v>
      </c>
      <c r="I1821" s="30">
        <v>14</v>
      </c>
      <c r="J1821" s="18">
        <v>1</v>
      </c>
    </row>
    <row r="1822" spans="5:10" x14ac:dyDescent="0.25">
      <c r="E1822" s="32" t="s">
        <v>215</v>
      </c>
      <c r="F1822" s="31" t="s">
        <v>276</v>
      </c>
      <c r="G1822" s="54">
        <v>16</v>
      </c>
      <c r="H1822" s="30">
        <v>2016</v>
      </c>
      <c r="I1822" s="30">
        <v>14</v>
      </c>
      <c r="J1822" s="18">
        <v>1</v>
      </c>
    </row>
    <row r="1823" spans="5:10" x14ac:dyDescent="0.25">
      <c r="E1823" s="32" t="s">
        <v>244</v>
      </c>
      <c r="F1823" s="31" t="s">
        <v>273</v>
      </c>
      <c r="G1823" s="54">
        <v>17</v>
      </c>
      <c r="H1823" s="30">
        <v>2016</v>
      </c>
      <c r="I1823" s="30">
        <v>14</v>
      </c>
      <c r="J1823" s="18">
        <v>1</v>
      </c>
    </row>
    <row r="1824" spans="5:10" x14ac:dyDescent="0.25">
      <c r="E1824" s="32" t="s">
        <v>221</v>
      </c>
      <c r="F1824" s="31" t="s">
        <v>276</v>
      </c>
      <c r="G1824" s="54">
        <v>18</v>
      </c>
      <c r="H1824" s="30">
        <v>2016</v>
      </c>
      <c r="I1824" s="30">
        <v>14</v>
      </c>
      <c r="J1824" s="18">
        <v>1</v>
      </c>
    </row>
    <row r="1825" spans="5:10" x14ac:dyDescent="0.25">
      <c r="E1825" s="32" t="s">
        <v>301</v>
      </c>
      <c r="F1825" s="31" t="s">
        <v>297</v>
      </c>
      <c r="G1825" s="54">
        <v>19</v>
      </c>
      <c r="H1825" s="30">
        <v>2016</v>
      </c>
      <c r="I1825" s="30">
        <v>14</v>
      </c>
      <c r="J1825" s="18">
        <v>1</v>
      </c>
    </row>
    <row r="1826" spans="5:10" x14ac:dyDescent="0.25">
      <c r="E1826" s="32" t="s">
        <v>186</v>
      </c>
      <c r="F1826" s="31" t="s">
        <v>299</v>
      </c>
      <c r="G1826" s="54">
        <v>20</v>
      </c>
      <c r="H1826" s="30">
        <v>2016</v>
      </c>
      <c r="I1826" s="30">
        <v>14</v>
      </c>
      <c r="J1826" s="18">
        <v>1</v>
      </c>
    </row>
    <row r="1827" spans="5:10" x14ac:dyDescent="0.25">
      <c r="E1827" s="32" t="s">
        <v>188</v>
      </c>
      <c r="F1827" s="31" t="s">
        <v>276</v>
      </c>
      <c r="G1827" s="54">
        <v>21</v>
      </c>
      <c r="H1827" s="30">
        <v>2016</v>
      </c>
      <c r="I1827" s="30">
        <v>14</v>
      </c>
      <c r="J1827" s="18">
        <v>1</v>
      </c>
    </row>
    <row r="1828" spans="5:10" x14ac:dyDescent="0.25">
      <c r="E1828" s="32" t="s">
        <v>71</v>
      </c>
      <c r="F1828" s="31" t="s">
        <v>91</v>
      </c>
      <c r="G1828" s="54">
        <v>22</v>
      </c>
      <c r="H1828" s="30">
        <v>2016</v>
      </c>
      <c r="I1828" s="30">
        <v>14</v>
      </c>
      <c r="J1828" s="18">
        <v>1</v>
      </c>
    </row>
    <row r="1829" spans="5:10" x14ac:dyDescent="0.25">
      <c r="E1829" s="32" t="s">
        <v>339</v>
      </c>
      <c r="F1829" s="31" t="s">
        <v>132</v>
      </c>
      <c r="G1829" s="54">
        <v>23</v>
      </c>
      <c r="H1829" s="30">
        <v>2016</v>
      </c>
      <c r="I1829" s="30">
        <v>14</v>
      </c>
      <c r="J1829" s="18">
        <v>1</v>
      </c>
    </row>
    <row r="1830" spans="5:10" x14ac:dyDescent="0.25">
      <c r="E1830" s="32" t="s">
        <v>321</v>
      </c>
      <c r="F1830" s="31" t="s">
        <v>132</v>
      </c>
      <c r="G1830" s="54">
        <v>24</v>
      </c>
      <c r="H1830" s="30">
        <v>2016</v>
      </c>
      <c r="I1830" s="30">
        <v>14</v>
      </c>
      <c r="J1830" s="18">
        <v>1</v>
      </c>
    </row>
    <row r="1831" spans="5:10" x14ac:dyDescent="0.25">
      <c r="E1831" s="32" t="s">
        <v>302</v>
      </c>
      <c r="F1831" s="31" t="s">
        <v>273</v>
      </c>
      <c r="G1831" s="54">
        <v>25</v>
      </c>
      <c r="H1831" s="30">
        <v>2016</v>
      </c>
      <c r="I1831" s="30">
        <v>14</v>
      </c>
      <c r="J1831" s="18">
        <v>1</v>
      </c>
    </row>
    <row r="1832" spans="5:10" x14ac:dyDescent="0.25">
      <c r="E1832" s="32" t="s">
        <v>285</v>
      </c>
      <c r="F1832" s="31" t="s">
        <v>270</v>
      </c>
      <c r="G1832" s="54">
        <v>26</v>
      </c>
      <c r="H1832" s="30">
        <v>2016</v>
      </c>
      <c r="I1832" s="30">
        <v>14</v>
      </c>
      <c r="J1832" s="18">
        <v>1</v>
      </c>
    </row>
    <row r="1833" spans="5:10" x14ac:dyDescent="0.25">
      <c r="E1833" s="32" t="s">
        <v>323</v>
      </c>
      <c r="F1833" s="31" t="s">
        <v>132</v>
      </c>
      <c r="G1833" s="54">
        <v>27</v>
      </c>
      <c r="H1833" s="30">
        <v>2016</v>
      </c>
      <c r="I1833" s="30">
        <v>14</v>
      </c>
      <c r="J1833" s="18">
        <v>1</v>
      </c>
    </row>
    <row r="1834" spans="5:10" x14ac:dyDescent="0.25">
      <c r="E1834" s="32" t="s">
        <v>99</v>
      </c>
      <c r="F1834" s="31" t="s">
        <v>132</v>
      </c>
      <c r="G1834" s="54">
        <v>28</v>
      </c>
      <c r="H1834" s="30">
        <v>2016</v>
      </c>
      <c r="I1834" s="30">
        <v>14</v>
      </c>
      <c r="J1834" s="18">
        <v>1</v>
      </c>
    </row>
    <row r="1835" spans="5:10" x14ac:dyDescent="0.25">
      <c r="E1835" s="32" t="s">
        <v>131</v>
      </c>
      <c r="F1835" s="31" t="s">
        <v>132</v>
      </c>
      <c r="G1835" s="54">
        <v>29</v>
      </c>
      <c r="H1835" s="30">
        <v>2016</v>
      </c>
      <c r="I1835" s="30">
        <v>14</v>
      </c>
      <c r="J1835" s="18">
        <v>1</v>
      </c>
    </row>
    <row r="1836" spans="5:10" x14ac:dyDescent="0.25">
      <c r="E1836" s="32" t="s">
        <v>340</v>
      </c>
      <c r="F1836" s="31" t="s">
        <v>132</v>
      </c>
      <c r="G1836" s="54">
        <v>30</v>
      </c>
      <c r="H1836" s="30">
        <v>2016</v>
      </c>
      <c r="I1836" s="30">
        <v>14</v>
      </c>
      <c r="J1836" s="18">
        <v>1</v>
      </c>
    </row>
    <row r="1837" spans="5:10" ht="15.75" thickBot="1" x14ac:dyDescent="0.3">
      <c r="E1837" s="33" t="s">
        <v>284</v>
      </c>
      <c r="F1837" s="35" t="s">
        <v>276</v>
      </c>
      <c r="G1837" s="55">
        <v>31</v>
      </c>
      <c r="H1837" s="34">
        <v>2016</v>
      </c>
      <c r="I1837" s="34">
        <v>14</v>
      </c>
      <c r="J1837" s="36">
        <v>1</v>
      </c>
    </row>
    <row r="1838" spans="5:10" x14ac:dyDescent="0.25">
      <c r="E1838" s="301" t="s">
        <v>222</v>
      </c>
      <c r="F1838" s="63" t="s">
        <v>276</v>
      </c>
      <c r="G1838" s="53">
        <v>1</v>
      </c>
      <c r="H1838" s="41">
        <v>2017</v>
      </c>
      <c r="I1838" s="41">
        <v>14</v>
      </c>
      <c r="J1838" s="42">
        <v>16</v>
      </c>
    </row>
    <row r="1839" spans="5:10" x14ac:dyDescent="0.25">
      <c r="E1839" s="302" t="s">
        <v>183</v>
      </c>
      <c r="F1839" s="64" t="s">
        <v>343</v>
      </c>
      <c r="G1839" s="54">
        <v>2</v>
      </c>
      <c r="H1839" s="30">
        <v>2017</v>
      </c>
      <c r="I1839" s="30">
        <v>14</v>
      </c>
      <c r="J1839" s="18">
        <v>8</v>
      </c>
    </row>
    <row r="1840" spans="5:10" x14ac:dyDescent="0.25">
      <c r="E1840" s="303" t="s">
        <v>133</v>
      </c>
      <c r="F1840" s="64" t="s">
        <v>270</v>
      </c>
      <c r="G1840" s="54">
        <v>3</v>
      </c>
      <c r="H1840" s="30">
        <v>2017</v>
      </c>
      <c r="I1840" s="30">
        <v>14</v>
      </c>
      <c r="J1840" s="18">
        <v>4</v>
      </c>
    </row>
    <row r="1841" spans="5:10" x14ac:dyDescent="0.25">
      <c r="E1841" s="303" t="s">
        <v>300</v>
      </c>
      <c r="F1841" s="64" t="s">
        <v>342</v>
      </c>
      <c r="G1841" s="54">
        <v>4</v>
      </c>
      <c r="H1841" s="30">
        <v>2017</v>
      </c>
      <c r="I1841" s="30">
        <v>14</v>
      </c>
      <c r="J1841" s="18">
        <v>4</v>
      </c>
    </row>
    <row r="1842" spans="5:10" x14ac:dyDescent="0.25">
      <c r="E1842" s="32" t="s">
        <v>187</v>
      </c>
      <c r="F1842" s="64" t="s">
        <v>287</v>
      </c>
      <c r="G1842" s="54">
        <v>5</v>
      </c>
      <c r="H1842" s="30">
        <v>2017</v>
      </c>
      <c r="I1842" s="30">
        <v>14</v>
      </c>
      <c r="J1842" s="18">
        <v>2</v>
      </c>
    </row>
    <row r="1843" spans="5:10" x14ac:dyDescent="0.25">
      <c r="E1843" s="32" t="s">
        <v>215</v>
      </c>
      <c r="F1843" s="64" t="s">
        <v>276</v>
      </c>
      <c r="G1843" s="54">
        <v>6</v>
      </c>
      <c r="H1843" s="30">
        <v>2017</v>
      </c>
      <c r="I1843" s="30">
        <v>14</v>
      </c>
      <c r="J1843" s="18">
        <v>2</v>
      </c>
    </row>
    <row r="1844" spans="5:10" x14ac:dyDescent="0.25">
      <c r="E1844" s="32" t="s">
        <v>301</v>
      </c>
      <c r="F1844" s="64" t="s">
        <v>297</v>
      </c>
      <c r="G1844" s="54">
        <v>7</v>
      </c>
      <c r="H1844" s="30">
        <v>2017</v>
      </c>
      <c r="I1844" s="30">
        <v>14</v>
      </c>
      <c r="J1844" s="18">
        <v>2</v>
      </c>
    </row>
    <row r="1845" spans="5:10" x14ac:dyDescent="0.25">
      <c r="E1845" s="32" t="s">
        <v>346</v>
      </c>
      <c r="F1845" s="64" t="s">
        <v>342</v>
      </c>
      <c r="G1845" s="54">
        <v>8</v>
      </c>
      <c r="H1845" s="30">
        <v>2017</v>
      </c>
      <c r="I1845" s="30">
        <v>14</v>
      </c>
      <c r="J1845" s="18">
        <v>2</v>
      </c>
    </row>
    <row r="1846" spans="5:10" x14ac:dyDescent="0.25">
      <c r="E1846" s="32" t="s">
        <v>120</v>
      </c>
      <c r="F1846" s="64" t="s">
        <v>270</v>
      </c>
      <c r="G1846" s="54">
        <v>9</v>
      </c>
      <c r="H1846" s="30">
        <v>2017</v>
      </c>
      <c r="I1846" s="30">
        <v>14</v>
      </c>
      <c r="J1846" s="18">
        <v>1</v>
      </c>
    </row>
    <row r="1847" spans="5:10" x14ac:dyDescent="0.25">
      <c r="E1847" s="32" t="s">
        <v>204</v>
      </c>
      <c r="F1847" s="64" t="s">
        <v>342</v>
      </c>
      <c r="G1847" s="54">
        <v>10</v>
      </c>
      <c r="H1847" s="30">
        <v>2017</v>
      </c>
      <c r="I1847" s="30">
        <v>14</v>
      </c>
      <c r="J1847" s="18">
        <v>1</v>
      </c>
    </row>
    <row r="1848" spans="5:10" x14ac:dyDescent="0.25">
      <c r="E1848" s="32" t="s">
        <v>195</v>
      </c>
      <c r="F1848" s="64" t="s">
        <v>132</v>
      </c>
      <c r="G1848" s="54">
        <v>11</v>
      </c>
      <c r="H1848" s="30">
        <v>2017</v>
      </c>
      <c r="I1848" s="30">
        <v>14</v>
      </c>
      <c r="J1848" s="18">
        <v>1</v>
      </c>
    </row>
    <row r="1849" spans="5:10" x14ac:dyDescent="0.25">
      <c r="E1849" s="32" t="s">
        <v>142</v>
      </c>
      <c r="F1849" s="64" t="s">
        <v>342</v>
      </c>
      <c r="G1849" s="54">
        <v>12</v>
      </c>
      <c r="H1849" s="30">
        <v>2017</v>
      </c>
      <c r="I1849" s="30">
        <v>14</v>
      </c>
      <c r="J1849" s="18">
        <v>1</v>
      </c>
    </row>
    <row r="1850" spans="5:10" x14ac:dyDescent="0.25">
      <c r="E1850" s="32" t="s">
        <v>281</v>
      </c>
      <c r="F1850" s="64" t="s">
        <v>270</v>
      </c>
      <c r="G1850" s="54">
        <v>13</v>
      </c>
      <c r="H1850" s="30">
        <v>2017</v>
      </c>
      <c r="I1850" s="30">
        <v>14</v>
      </c>
      <c r="J1850" s="18">
        <v>1</v>
      </c>
    </row>
    <row r="1851" spans="5:10" x14ac:dyDescent="0.25">
      <c r="E1851" s="32" t="s">
        <v>292</v>
      </c>
      <c r="F1851" s="64" t="s">
        <v>293</v>
      </c>
      <c r="G1851" s="54">
        <v>14</v>
      </c>
      <c r="H1851" s="30">
        <v>2017</v>
      </c>
      <c r="I1851" s="30">
        <v>14</v>
      </c>
      <c r="J1851" s="18">
        <v>1</v>
      </c>
    </row>
    <row r="1852" spans="5:10" x14ac:dyDescent="0.25">
      <c r="E1852" s="32" t="s">
        <v>193</v>
      </c>
      <c r="F1852" s="64" t="s">
        <v>132</v>
      </c>
      <c r="G1852" s="54">
        <v>15</v>
      </c>
      <c r="H1852" s="30">
        <v>2017</v>
      </c>
      <c r="I1852" s="30">
        <v>14</v>
      </c>
      <c r="J1852" s="18">
        <v>1</v>
      </c>
    </row>
    <row r="1853" spans="5:10" x14ac:dyDescent="0.25">
      <c r="E1853" s="32" t="s">
        <v>99</v>
      </c>
      <c r="F1853" s="64" t="s">
        <v>132</v>
      </c>
      <c r="G1853" s="54">
        <v>16</v>
      </c>
      <c r="H1853" s="30">
        <v>2017</v>
      </c>
      <c r="I1853" s="30">
        <v>14</v>
      </c>
      <c r="J1853" s="18">
        <v>1</v>
      </c>
    </row>
    <row r="1854" spans="5:10" x14ac:dyDescent="0.25">
      <c r="E1854" s="32" t="s">
        <v>310</v>
      </c>
      <c r="F1854" s="64" t="s">
        <v>286</v>
      </c>
      <c r="G1854" s="54">
        <v>17</v>
      </c>
      <c r="H1854" s="30">
        <v>2017</v>
      </c>
      <c r="I1854" s="30">
        <v>14</v>
      </c>
      <c r="J1854" s="18">
        <v>1</v>
      </c>
    </row>
    <row r="1855" spans="5:10" x14ac:dyDescent="0.25">
      <c r="E1855" s="32" t="s">
        <v>105</v>
      </c>
      <c r="F1855" s="64" t="s">
        <v>342</v>
      </c>
      <c r="G1855" s="54">
        <v>18</v>
      </c>
      <c r="H1855" s="30">
        <v>2017</v>
      </c>
      <c r="I1855" s="30">
        <v>14</v>
      </c>
      <c r="J1855" s="18">
        <v>1</v>
      </c>
    </row>
    <row r="1856" spans="5:10" x14ac:dyDescent="0.25">
      <c r="E1856" s="32" t="s">
        <v>324</v>
      </c>
      <c r="F1856" s="64" t="s">
        <v>270</v>
      </c>
      <c r="G1856" s="54">
        <v>19</v>
      </c>
      <c r="H1856" s="30">
        <v>2017</v>
      </c>
      <c r="I1856" s="30">
        <v>14</v>
      </c>
      <c r="J1856" s="18">
        <v>1</v>
      </c>
    </row>
    <row r="1857" spans="5:10" x14ac:dyDescent="0.25">
      <c r="E1857" s="32" t="s">
        <v>221</v>
      </c>
      <c r="F1857" s="64" t="s">
        <v>276</v>
      </c>
      <c r="G1857" s="54">
        <v>20</v>
      </c>
      <c r="H1857" s="30">
        <v>2017</v>
      </c>
      <c r="I1857" s="30">
        <v>14</v>
      </c>
      <c r="J1857" s="18">
        <v>1</v>
      </c>
    </row>
    <row r="1858" spans="5:10" x14ac:dyDescent="0.25">
      <c r="E1858" s="32" t="s">
        <v>322</v>
      </c>
      <c r="F1858" s="64" t="s">
        <v>132</v>
      </c>
      <c r="G1858" s="54">
        <v>21</v>
      </c>
      <c r="H1858" s="30">
        <v>2017</v>
      </c>
      <c r="I1858" s="30">
        <v>14</v>
      </c>
      <c r="J1858" s="18">
        <v>1</v>
      </c>
    </row>
    <row r="1859" spans="5:10" x14ac:dyDescent="0.25">
      <c r="E1859" s="32" t="s">
        <v>298</v>
      </c>
      <c r="F1859" s="64" t="s">
        <v>270</v>
      </c>
      <c r="G1859" s="54">
        <v>22</v>
      </c>
      <c r="H1859" s="30">
        <v>2017</v>
      </c>
      <c r="I1859" s="30">
        <v>14</v>
      </c>
      <c r="J1859" s="18">
        <v>1</v>
      </c>
    </row>
    <row r="1860" spans="5:10" x14ac:dyDescent="0.25">
      <c r="E1860" s="32" t="s">
        <v>311</v>
      </c>
      <c r="F1860" s="64" t="s">
        <v>132</v>
      </c>
      <c r="G1860" s="54">
        <v>23</v>
      </c>
      <c r="H1860" s="30">
        <v>2017</v>
      </c>
      <c r="I1860" s="30">
        <v>14</v>
      </c>
      <c r="J1860" s="18">
        <v>1</v>
      </c>
    </row>
    <row r="1861" spans="5:10" x14ac:dyDescent="0.25">
      <c r="E1861" s="32" t="s">
        <v>306</v>
      </c>
      <c r="F1861" s="64" t="s">
        <v>270</v>
      </c>
      <c r="G1861" s="54">
        <v>24</v>
      </c>
      <c r="H1861" s="30">
        <v>2017</v>
      </c>
      <c r="I1861" s="30">
        <v>14</v>
      </c>
      <c r="J1861" s="18">
        <v>1</v>
      </c>
    </row>
    <row r="1862" spans="5:10" x14ac:dyDescent="0.25">
      <c r="E1862" s="32" t="s">
        <v>319</v>
      </c>
      <c r="F1862" s="64" t="s">
        <v>343</v>
      </c>
      <c r="G1862" s="54">
        <v>25</v>
      </c>
      <c r="H1862" s="30">
        <v>2017</v>
      </c>
      <c r="I1862" s="30">
        <v>14</v>
      </c>
      <c r="J1862" s="18">
        <v>1</v>
      </c>
    </row>
    <row r="1863" spans="5:10" x14ac:dyDescent="0.25">
      <c r="E1863" s="32" t="s">
        <v>219</v>
      </c>
      <c r="F1863" s="64" t="s">
        <v>132</v>
      </c>
      <c r="G1863" s="54">
        <v>26</v>
      </c>
      <c r="H1863" s="30">
        <v>2017</v>
      </c>
      <c r="I1863" s="30">
        <v>14</v>
      </c>
      <c r="J1863" s="18">
        <v>1</v>
      </c>
    </row>
    <row r="1864" spans="5:10" x14ac:dyDescent="0.25">
      <c r="E1864" s="32" t="s">
        <v>350</v>
      </c>
      <c r="F1864" s="64" t="s">
        <v>270</v>
      </c>
      <c r="G1864" s="54">
        <v>27</v>
      </c>
      <c r="H1864" s="30">
        <v>2017</v>
      </c>
      <c r="I1864" s="30">
        <v>14</v>
      </c>
      <c r="J1864" s="18">
        <v>1</v>
      </c>
    </row>
    <row r="1865" spans="5:10" x14ac:dyDescent="0.25">
      <c r="E1865" s="32" t="s">
        <v>351</v>
      </c>
      <c r="F1865" s="64" t="s">
        <v>286</v>
      </c>
      <c r="G1865" s="54">
        <v>28</v>
      </c>
      <c r="H1865" s="30">
        <v>2017</v>
      </c>
      <c r="I1865" s="30">
        <v>14</v>
      </c>
      <c r="J1865" s="18">
        <v>1</v>
      </c>
    </row>
    <row r="1866" spans="5:10" ht="15.75" thickBot="1" x14ac:dyDescent="0.3">
      <c r="E1866" s="33" t="s">
        <v>288</v>
      </c>
      <c r="F1866" s="65" t="s">
        <v>352</v>
      </c>
      <c r="G1866" s="55">
        <v>29</v>
      </c>
      <c r="H1866" s="34">
        <v>2017</v>
      </c>
      <c r="I1866" s="34">
        <v>14</v>
      </c>
      <c r="J1866" s="36">
        <v>1</v>
      </c>
    </row>
    <row r="1867" spans="5:10" x14ac:dyDescent="0.25">
      <c r="E1867" s="301" t="s">
        <v>183</v>
      </c>
      <c r="F1867" s="63" t="s">
        <v>343</v>
      </c>
      <c r="G1867" s="53">
        <v>1</v>
      </c>
      <c r="H1867" s="41">
        <v>2018</v>
      </c>
      <c r="I1867" s="41">
        <v>14</v>
      </c>
      <c r="J1867" s="42">
        <v>16</v>
      </c>
    </row>
    <row r="1868" spans="5:10" x14ac:dyDescent="0.25">
      <c r="E1868" s="302" t="s">
        <v>83</v>
      </c>
      <c r="F1868" s="64" t="s">
        <v>352</v>
      </c>
      <c r="G1868" s="54">
        <v>2</v>
      </c>
      <c r="H1868" s="30">
        <v>2018</v>
      </c>
      <c r="I1868" s="30">
        <v>14</v>
      </c>
      <c r="J1868" s="18">
        <v>8</v>
      </c>
    </row>
    <row r="1869" spans="5:10" x14ac:dyDescent="0.25">
      <c r="E1869" s="303" t="s">
        <v>133</v>
      </c>
      <c r="F1869" s="64" t="s">
        <v>270</v>
      </c>
      <c r="G1869" s="54">
        <v>3</v>
      </c>
      <c r="H1869" s="30">
        <v>2018</v>
      </c>
      <c r="I1869" s="30">
        <v>14</v>
      </c>
      <c r="J1869" s="18">
        <v>4</v>
      </c>
    </row>
    <row r="1870" spans="5:10" x14ac:dyDescent="0.25">
      <c r="E1870" s="303" t="s">
        <v>120</v>
      </c>
      <c r="F1870" s="64" t="s">
        <v>270</v>
      </c>
      <c r="G1870" s="54">
        <v>4</v>
      </c>
      <c r="H1870" s="30">
        <v>2018</v>
      </c>
      <c r="I1870" s="30">
        <v>14</v>
      </c>
      <c r="J1870" s="18">
        <v>4</v>
      </c>
    </row>
    <row r="1871" spans="5:10" x14ac:dyDescent="0.25">
      <c r="E1871" s="32" t="s">
        <v>204</v>
      </c>
      <c r="F1871" s="64" t="s">
        <v>342</v>
      </c>
      <c r="G1871" s="54">
        <v>5</v>
      </c>
      <c r="H1871" s="30">
        <v>2018</v>
      </c>
      <c r="I1871" s="30">
        <v>14</v>
      </c>
      <c r="J1871" s="18">
        <v>2</v>
      </c>
    </row>
    <row r="1872" spans="5:10" x14ac:dyDescent="0.25">
      <c r="E1872" s="32" t="s">
        <v>346</v>
      </c>
      <c r="F1872" s="64" t="s">
        <v>342</v>
      </c>
      <c r="G1872" s="54">
        <v>6</v>
      </c>
      <c r="H1872" s="30">
        <v>2018</v>
      </c>
      <c r="I1872" s="30">
        <v>14</v>
      </c>
      <c r="J1872" s="18">
        <v>2</v>
      </c>
    </row>
    <row r="1873" spans="5:10" x14ac:dyDescent="0.25">
      <c r="E1873" s="32" t="s">
        <v>215</v>
      </c>
      <c r="F1873" s="64" t="s">
        <v>276</v>
      </c>
      <c r="G1873" s="54">
        <v>7</v>
      </c>
      <c r="H1873" s="30">
        <v>2018</v>
      </c>
      <c r="I1873" s="30">
        <v>14</v>
      </c>
      <c r="J1873" s="18">
        <v>2</v>
      </c>
    </row>
    <row r="1874" spans="5:10" x14ac:dyDescent="0.25">
      <c r="E1874" s="32" t="s">
        <v>227</v>
      </c>
      <c r="F1874" s="64" t="s">
        <v>273</v>
      </c>
      <c r="G1874" s="54">
        <v>8</v>
      </c>
      <c r="H1874" s="30">
        <v>2018</v>
      </c>
      <c r="I1874" s="30">
        <v>14</v>
      </c>
      <c r="J1874" s="18">
        <v>2</v>
      </c>
    </row>
    <row r="1875" spans="5:10" x14ac:dyDescent="0.25">
      <c r="E1875" s="32" t="s">
        <v>142</v>
      </c>
      <c r="F1875" s="64" t="s">
        <v>342</v>
      </c>
      <c r="G1875" s="54">
        <v>9</v>
      </c>
      <c r="H1875" s="30">
        <v>2018</v>
      </c>
      <c r="I1875" s="30">
        <v>14</v>
      </c>
      <c r="J1875" s="18">
        <v>1</v>
      </c>
    </row>
    <row r="1876" spans="5:10" x14ac:dyDescent="0.25">
      <c r="E1876" s="32" t="s">
        <v>219</v>
      </c>
      <c r="F1876" s="64" t="s">
        <v>132</v>
      </c>
      <c r="G1876" s="54">
        <v>10</v>
      </c>
      <c r="H1876" s="30">
        <v>2018</v>
      </c>
      <c r="I1876" s="30">
        <v>14</v>
      </c>
      <c r="J1876" s="18">
        <v>1</v>
      </c>
    </row>
    <row r="1877" spans="5:10" x14ac:dyDescent="0.25">
      <c r="E1877" s="32" t="s">
        <v>324</v>
      </c>
      <c r="F1877" s="64" t="s">
        <v>270</v>
      </c>
      <c r="G1877" s="54">
        <v>11</v>
      </c>
      <c r="H1877" s="30">
        <v>2018</v>
      </c>
      <c r="I1877" s="30">
        <v>14</v>
      </c>
      <c r="J1877" s="18">
        <v>1</v>
      </c>
    </row>
    <row r="1878" spans="5:10" x14ac:dyDescent="0.25">
      <c r="E1878" s="32" t="s">
        <v>186</v>
      </c>
      <c r="F1878" s="64" t="s">
        <v>363</v>
      </c>
      <c r="G1878" s="54">
        <v>12</v>
      </c>
      <c r="H1878" s="30">
        <v>2018</v>
      </c>
      <c r="I1878" s="30">
        <v>14</v>
      </c>
      <c r="J1878" s="18">
        <v>1</v>
      </c>
    </row>
    <row r="1879" spans="5:10" x14ac:dyDescent="0.25">
      <c r="E1879" s="32" t="s">
        <v>188</v>
      </c>
      <c r="F1879" s="64" t="s">
        <v>276</v>
      </c>
      <c r="G1879" s="54">
        <v>13</v>
      </c>
      <c r="H1879" s="30">
        <v>2018</v>
      </c>
      <c r="I1879" s="30">
        <v>14</v>
      </c>
      <c r="J1879" s="18">
        <v>1</v>
      </c>
    </row>
    <row r="1880" spans="5:10" x14ac:dyDescent="0.25">
      <c r="E1880" s="32" t="s">
        <v>313</v>
      </c>
      <c r="F1880" s="64" t="s">
        <v>273</v>
      </c>
      <c r="G1880" s="54">
        <v>14</v>
      </c>
      <c r="H1880" s="30">
        <v>2018</v>
      </c>
      <c r="I1880" s="30">
        <v>14</v>
      </c>
      <c r="J1880" s="18">
        <v>1</v>
      </c>
    </row>
    <row r="1881" spans="5:10" x14ac:dyDescent="0.25">
      <c r="E1881" s="32" t="s">
        <v>311</v>
      </c>
      <c r="F1881" s="64" t="s">
        <v>132</v>
      </c>
      <c r="G1881" s="54">
        <v>15</v>
      </c>
      <c r="H1881" s="30">
        <v>2018</v>
      </c>
      <c r="I1881" s="30">
        <v>14</v>
      </c>
      <c r="J1881" s="18">
        <v>1</v>
      </c>
    </row>
    <row r="1882" spans="5:10" x14ac:dyDescent="0.25">
      <c r="E1882" s="32" t="s">
        <v>303</v>
      </c>
      <c r="F1882" s="64" t="s">
        <v>356</v>
      </c>
      <c r="G1882" s="54">
        <v>16</v>
      </c>
      <c r="H1882" s="30">
        <v>2018</v>
      </c>
      <c r="I1882" s="30">
        <v>14</v>
      </c>
      <c r="J1882" s="18">
        <v>1</v>
      </c>
    </row>
    <row r="1883" spans="5:10" x14ac:dyDescent="0.25">
      <c r="E1883" s="32" t="s">
        <v>222</v>
      </c>
      <c r="F1883" s="64" t="s">
        <v>276</v>
      </c>
      <c r="G1883" s="54">
        <v>17</v>
      </c>
      <c r="H1883" s="30">
        <v>2018</v>
      </c>
      <c r="I1883" s="30">
        <v>14</v>
      </c>
      <c r="J1883" s="18">
        <v>1</v>
      </c>
    </row>
    <row r="1884" spans="5:10" x14ac:dyDescent="0.25">
      <c r="E1884" s="32" t="s">
        <v>281</v>
      </c>
      <c r="F1884" s="64" t="s">
        <v>270</v>
      </c>
      <c r="G1884" s="54">
        <v>18</v>
      </c>
      <c r="H1884" s="30">
        <v>2018</v>
      </c>
      <c r="I1884" s="30">
        <v>14</v>
      </c>
      <c r="J1884" s="18">
        <v>1</v>
      </c>
    </row>
    <row r="1885" spans="5:10" x14ac:dyDescent="0.25">
      <c r="E1885" s="32" t="s">
        <v>292</v>
      </c>
      <c r="F1885" s="64" t="s">
        <v>293</v>
      </c>
      <c r="G1885" s="54">
        <v>19</v>
      </c>
      <c r="H1885" s="30">
        <v>2018</v>
      </c>
      <c r="I1885" s="30">
        <v>14</v>
      </c>
      <c r="J1885" s="18">
        <v>1</v>
      </c>
    </row>
    <row r="1886" spans="5:10" x14ac:dyDescent="0.25">
      <c r="E1886" s="32" t="s">
        <v>301</v>
      </c>
      <c r="F1886" s="64" t="s">
        <v>356</v>
      </c>
      <c r="G1886" s="54">
        <v>20</v>
      </c>
      <c r="H1886" s="30">
        <v>2018</v>
      </c>
      <c r="I1886" s="30">
        <v>14</v>
      </c>
      <c r="J1886" s="18">
        <v>1</v>
      </c>
    </row>
    <row r="1887" spans="5:10" x14ac:dyDescent="0.25">
      <c r="E1887" s="32" t="s">
        <v>139</v>
      </c>
      <c r="F1887" s="64" t="s">
        <v>357</v>
      </c>
      <c r="G1887" s="54">
        <v>21</v>
      </c>
      <c r="H1887" s="30">
        <v>2018</v>
      </c>
      <c r="I1887" s="30">
        <v>14</v>
      </c>
      <c r="J1887" s="18">
        <v>1</v>
      </c>
    </row>
    <row r="1888" spans="5:10" x14ac:dyDescent="0.25">
      <c r="E1888" s="32" t="s">
        <v>344</v>
      </c>
      <c r="F1888" s="64" t="s">
        <v>132</v>
      </c>
      <c r="G1888" s="54">
        <v>22</v>
      </c>
      <c r="H1888" s="30">
        <v>2018</v>
      </c>
      <c r="I1888" s="30">
        <v>14</v>
      </c>
      <c r="J1888" s="18">
        <v>1</v>
      </c>
    </row>
    <row r="1889" spans="5:10" x14ac:dyDescent="0.25">
      <c r="E1889" s="32" t="s">
        <v>193</v>
      </c>
      <c r="F1889" s="64" t="s">
        <v>270</v>
      </c>
      <c r="G1889" s="54">
        <v>23</v>
      </c>
      <c r="H1889" s="30">
        <v>2018</v>
      </c>
      <c r="I1889" s="30">
        <v>14</v>
      </c>
      <c r="J1889" s="18">
        <v>1</v>
      </c>
    </row>
    <row r="1890" spans="5:10" x14ac:dyDescent="0.25">
      <c r="E1890" s="32" t="s">
        <v>170</v>
      </c>
      <c r="F1890" s="64" t="s">
        <v>342</v>
      </c>
      <c r="G1890" s="54">
        <v>24</v>
      </c>
      <c r="H1890" s="30">
        <v>2018</v>
      </c>
      <c r="I1890" s="30">
        <v>14</v>
      </c>
      <c r="J1890" s="18">
        <v>1</v>
      </c>
    </row>
    <row r="1891" spans="5:10" x14ac:dyDescent="0.25">
      <c r="E1891" s="32" t="s">
        <v>310</v>
      </c>
      <c r="F1891" s="64" t="s">
        <v>286</v>
      </c>
      <c r="G1891" s="54">
        <v>25</v>
      </c>
      <c r="H1891" s="30">
        <v>2018</v>
      </c>
      <c r="I1891" s="30">
        <v>14</v>
      </c>
      <c r="J1891" s="18">
        <v>1</v>
      </c>
    </row>
    <row r="1892" spans="5:10" x14ac:dyDescent="0.25">
      <c r="E1892" s="32" t="s">
        <v>298</v>
      </c>
      <c r="F1892" s="64" t="s">
        <v>270</v>
      </c>
      <c r="G1892" s="54">
        <v>26</v>
      </c>
      <c r="H1892" s="30">
        <v>2018</v>
      </c>
      <c r="I1892" s="30">
        <v>14</v>
      </c>
      <c r="J1892" s="18">
        <v>1</v>
      </c>
    </row>
    <row r="1893" spans="5:10" x14ac:dyDescent="0.25">
      <c r="E1893" s="32" t="s">
        <v>262</v>
      </c>
      <c r="F1893" s="64" t="s">
        <v>132</v>
      </c>
      <c r="G1893" s="54">
        <v>27</v>
      </c>
      <c r="H1893" s="30">
        <v>2018</v>
      </c>
      <c r="I1893" s="30">
        <v>14</v>
      </c>
      <c r="J1893" s="18">
        <v>1</v>
      </c>
    </row>
    <row r="1894" spans="5:10" x14ac:dyDescent="0.25">
      <c r="E1894" s="32" t="s">
        <v>221</v>
      </c>
      <c r="F1894" s="64" t="s">
        <v>276</v>
      </c>
      <c r="G1894" s="54">
        <v>28</v>
      </c>
      <c r="H1894" s="30">
        <v>2018</v>
      </c>
      <c r="I1894" s="30">
        <v>14</v>
      </c>
      <c r="J1894" s="18">
        <v>1</v>
      </c>
    </row>
    <row r="1895" spans="5:10" x14ac:dyDescent="0.25">
      <c r="E1895" s="32" t="s">
        <v>336</v>
      </c>
      <c r="F1895" s="64" t="s">
        <v>273</v>
      </c>
      <c r="G1895" s="54">
        <v>29</v>
      </c>
      <c r="H1895" s="30">
        <v>2018</v>
      </c>
      <c r="I1895" s="30">
        <v>14</v>
      </c>
      <c r="J1895" s="18">
        <v>1</v>
      </c>
    </row>
    <row r="1896" spans="5:10" x14ac:dyDescent="0.25">
      <c r="E1896" s="32" t="s">
        <v>368</v>
      </c>
      <c r="F1896" s="64" t="s">
        <v>270</v>
      </c>
      <c r="G1896" s="54">
        <v>30</v>
      </c>
      <c r="H1896" s="30">
        <v>2018</v>
      </c>
      <c r="I1896" s="30">
        <v>14</v>
      </c>
      <c r="J1896" s="18">
        <v>1</v>
      </c>
    </row>
    <row r="1897" spans="5:10" x14ac:dyDescent="0.25">
      <c r="E1897" s="32" t="s">
        <v>369</v>
      </c>
      <c r="F1897" s="64" t="s">
        <v>273</v>
      </c>
      <c r="G1897" s="54">
        <v>31</v>
      </c>
      <c r="H1897" s="30">
        <v>2018</v>
      </c>
      <c r="I1897" s="30">
        <v>14</v>
      </c>
      <c r="J1897" s="18">
        <v>1</v>
      </c>
    </row>
    <row r="1898" spans="5:10" ht="15.75" thickBot="1" x14ac:dyDescent="0.3">
      <c r="E1898" s="33" t="s">
        <v>370</v>
      </c>
      <c r="F1898" s="65" t="s">
        <v>270</v>
      </c>
      <c r="G1898" s="55">
        <v>32</v>
      </c>
      <c r="H1898" s="34">
        <v>2018</v>
      </c>
      <c r="I1898" s="34">
        <v>14</v>
      </c>
      <c r="J1898" s="36">
        <v>1</v>
      </c>
    </row>
    <row r="1899" spans="5:10" x14ac:dyDescent="0.25">
      <c r="E1899" s="301" t="s">
        <v>222</v>
      </c>
      <c r="F1899" s="63" t="s">
        <v>276</v>
      </c>
      <c r="G1899" s="123">
        <v>1</v>
      </c>
      <c r="H1899" s="29">
        <v>2019</v>
      </c>
      <c r="I1899" s="41">
        <v>14</v>
      </c>
      <c r="J1899" s="304">
        <v>16</v>
      </c>
    </row>
    <row r="1900" spans="5:10" x14ac:dyDescent="0.25">
      <c r="E1900" s="302" t="s">
        <v>133</v>
      </c>
      <c r="F1900" s="64" t="s">
        <v>270</v>
      </c>
      <c r="G1900" s="124">
        <v>2</v>
      </c>
      <c r="H1900" s="75">
        <v>2019</v>
      </c>
      <c r="I1900" s="30">
        <v>14</v>
      </c>
      <c r="J1900" s="76">
        <v>8</v>
      </c>
    </row>
    <row r="1901" spans="5:10" x14ac:dyDescent="0.25">
      <c r="E1901" s="303" t="s">
        <v>183</v>
      </c>
      <c r="F1901" s="64" t="s">
        <v>270</v>
      </c>
      <c r="G1901" s="124">
        <v>3</v>
      </c>
      <c r="H1901" s="75">
        <v>2019</v>
      </c>
      <c r="I1901" s="30">
        <v>14</v>
      </c>
      <c r="J1901" s="76">
        <v>4</v>
      </c>
    </row>
    <row r="1902" spans="5:10" x14ac:dyDescent="0.25">
      <c r="E1902" s="303" t="s">
        <v>193</v>
      </c>
      <c r="F1902" s="64" t="s">
        <v>270</v>
      </c>
      <c r="G1902" s="124">
        <v>4</v>
      </c>
      <c r="H1902" s="75">
        <v>2019</v>
      </c>
      <c r="I1902" s="30">
        <v>14</v>
      </c>
      <c r="J1902" s="76">
        <v>4</v>
      </c>
    </row>
    <row r="1903" spans="5:10" x14ac:dyDescent="0.25">
      <c r="E1903" s="72" t="s">
        <v>120</v>
      </c>
      <c r="F1903" s="64" t="s">
        <v>270</v>
      </c>
      <c r="G1903" s="124">
        <v>5</v>
      </c>
      <c r="H1903" s="75">
        <v>2019</v>
      </c>
      <c r="I1903" s="30">
        <v>14</v>
      </c>
      <c r="J1903" s="76">
        <v>2</v>
      </c>
    </row>
    <row r="1904" spans="5:10" x14ac:dyDescent="0.25">
      <c r="E1904" s="72" t="s">
        <v>219</v>
      </c>
      <c r="F1904" s="64" t="s">
        <v>132</v>
      </c>
      <c r="G1904" s="124">
        <v>6</v>
      </c>
      <c r="H1904" s="75">
        <v>2019</v>
      </c>
      <c r="I1904" s="30">
        <v>14</v>
      </c>
      <c r="J1904" s="76">
        <v>2</v>
      </c>
    </row>
    <row r="1905" spans="5:10" x14ac:dyDescent="0.25">
      <c r="E1905" s="72" t="s">
        <v>298</v>
      </c>
      <c r="F1905" s="64" t="s">
        <v>270</v>
      </c>
      <c r="G1905" s="124">
        <v>7</v>
      </c>
      <c r="H1905" s="75">
        <v>2019</v>
      </c>
      <c r="I1905" s="30">
        <v>14</v>
      </c>
      <c r="J1905" s="76">
        <v>2</v>
      </c>
    </row>
    <row r="1906" spans="5:10" x14ac:dyDescent="0.25">
      <c r="E1906" s="72" t="s">
        <v>365</v>
      </c>
      <c r="F1906" s="64" t="s">
        <v>299</v>
      </c>
      <c r="G1906" s="124">
        <v>8</v>
      </c>
      <c r="H1906" s="75">
        <v>2019</v>
      </c>
      <c r="I1906" s="30">
        <v>14</v>
      </c>
      <c r="J1906" s="76">
        <v>2</v>
      </c>
    </row>
    <row r="1907" spans="5:10" x14ac:dyDescent="0.25">
      <c r="E1907" s="72" t="s">
        <v>344</v>
      </c>
      <c r="F1907" s="64" t="s">
        <v>132</v>
      </c>
      <c r="G1907" s="124">
        <v>9</v>
      </c>
      <c r="H1907" s="75">
        <v>2019</v>
      </c>
      <c r="I1907" s="30">
        <v>14</v>
      </c>
      <c r="J1907" s="76">
        <v>1</v>
      </c>
    </row>
    <row r="1908" spans="5:10" x14ac:dyDescent="0.25">
      <c r="E1908" s="72" t="s">
        <v>142</v>
      </c>
      <c r="F1908" s="64" t="s">
        <v>342</v>
      </c>
      <c r="G1908" s="124">
        <v>10</v>
      </c>
      <c r="H1908" s="75">
        <v>2019</v>
      </c>
      <c r="I1908" s="30">
        <v>14</v>
      </c>
      <c r="J1908" s="76">
        <v>1</v>
      </c>
    </row>
    <row r="1909" spans="5:10" x14ac:dyDescent="0.25">
      <c r="E1909" s="72" t="s">
        <v>170</v>
      </c>
      <c r="F1909" s="64" t="s">
        <v>342</v>
      </c>
      <c r="G1909" s="124">
        <v>11</v>
      </c>
      <c r="H1909" s="75">
        <v>2019</v>
      </c>
      <c r="I1909" s="30">
        <v>14</v>
      </c>
      <c r="J1909" s="76">
        <v>1</v>
      </c>
    </row>
    <row r="1910" spans="5:10" x14ac:dyDescent="0.25">
      <c r="E1910" s="72" t="s">
        <v>71</v>
      </c>
      <c r="F1910" s="64" t="s">
        <v>357</v>
      </c>
      <c r="G1910" s="124">
        <v>12</v>
      </c>
      <c r="H1910" s="75">
        <v>2019</v>
      </c>
      <c r="I1910" s="30">
        <v>14</v>
      </c>
      <c r="J1910" s="76">
        <v>1</v>
      </c>
    </row>
    <row r="1911" spans="5:10" x14ac:dyDescent="0.25">
      <c r="E1911" s="72" t="s">
        <v>372</v>
      </c>
      <c r="F1911" s="64" t="s">
        <v>270</v>
      </c>
      <c r="G1911" s="124">
        <v>13</v>
      </c>
      <c r="H1911" s="75">
        <v>2019</v>
      </c>
      <c r="I1911" s="30">
        <v>14</v>
      </c>
      <c r="J1911" s="76">
        <v>1</v>
      </c>
    </row>
    <row r="1912" spans="5:10" x14ac:dyDescent="0.25">
      <c r="E1912" s="72" t="s">
        <v>186</v>
      </c>
      <c r="F1912" s="64" t="s">
        <v>299</v>
      </c>
      <c r="G1912" s="124">
        <v>14</v>
      </c>
      <c r="H1912" s="75">
        <v>2019</v>
      </c>
      <c r="I1912" s="30">
        <v>14</v>
      </c>
      <c r="J1912" s="76">
        <v>1</v>
      </c>
    </row>
    <row r="1913" spans="5:10" x14ac:dyDescent="0.25">
      <c r="E1913" s="72" t="s">
        <v>221</v>
      </c>
      <c r="F1913" s="64" t="s">
        <v>276</v>
      </c>
      <c r="G1913" s="124">
        <v>15</v>
      </c>
      <c r="H1913" s="75">
        <v>2019</v>
      </c>
      <c r="I1913" s="30">
        <v>14</v>
      </c>
      <c r="J1913" s="76">
        <v>1</v>
      </c>
    </row>
    <row r="1914" spans="5:10" x14ac:dyDescent="0.25">
      <c r="E1914" s="72" t="s">
        <v>215</v>
      </c>
      <c r="F1914" s="64" t="s">
        <v>276</v>
      </c>
      <c r="G1914" s="124">
        <v>16</v>
      </c>
      <c r="H1914" s="75">
        <v>2019</v>
      </c>
      <c r="I1914" s="30">
        <v>14</v>
      </c>
      <c r="J1914" s="76">
        <v>1</v>
      </c>
    </row>
    <row r="1915" spans="5:10" x14ac:dyDescent="0.25">
      <c r="E1915" s="72" t="s">
        <v>292</v>
      </c>
      <c r="F1915" s="64" t="s">
        <v>293</v>
      </c>
      <c r="G1915" s="124">
        <v>17</v>
      </c>
      <c r="H1915" s="75">
        <v>2019</v>
      </c>
      <c r="I1915" s="30">
        <v>14</v>
      </c>
      <c r="J1915" s="76">
        <v>1</v>
      </c>
    </row>
    <row r="1916" spans="5:10" x14ac:dyDescent="0.25">
      <c r="E1916" s="72" t="s">
        <v>281</v>
      </c>
      <c r="F1916" s="64" t="s">
        <v>270</v>
      </c>
      <c r="G1916" s="124">
        <v>18</v>
      </c>
      <c r="H1916" s="75">
        <v>2019</v>
      </c>
      <c r="I1916" s="30">
        <v>14</v>
      </c>
      <c r="J1916" s="76">
        <v>1</v>
      </c>
    </row>
    <row r="1917" spans="5:10" x14ac:dyDescent="0.25">
      <c r="E1917" s="72" t="s">
        <v>301</v>
      </c>
      <c r="F1917" s="64" t="s">
        <v>297</v>
      </c>
      <c r="G1917" s="124">
        <v>19</v>
      </c>
      <c r="H1917" s="75">
        <v>2019</v>
      </c>
      <c r="I1917" s="30">
        <v>14</v>
      </c>
      <c r="J1917" s="76">
        <v>1</v>
      </c>
    </row>
    <row r="1918" spans="5:10" x14ac:dyDescent="0.25">
      <c r="E1918" s="72" t="s">
        <v>375</v>
      </c>
      <c r="F1918" s="64" t="s">
        <v>270</v>
      </c>
      <c r="G1918" s="124">
        <v>20</v>
      </c>
      <c r="H1918" s="75">
        <v>2019</v>
      </c>
      <c r="I1918" s="30">
        <v>14</v>
      </c>
      <c r="J1918" s="76">
        <v>1</v>
      </c>
    </row>
    <row r="1919" spans="5:10" x14ac:dyDescent="0.25">
      <c r="E1919" s="72" t="s">
        <v>300</v>
      </c>
      <c r="F1919" s="64" t="s">
        <v>342</v>
      </c>
      <c r="G1919" s="124">
        <v>21</v>
      </c>
      <c r="H1919" s="75">
        <v>2019</v>
      </c>
      <c r="I1919" s="30">
        <v>14</v>
      </c>
      <c r="J1919" s="76">
        <v>1</v>
      </c>
    </row>
    <row r="1920" spans="5:10" x14ac:dyDescent="0.25">
      <c r="E1920" s="72" t="s">
        <v>355</v>
      </c>
      <c r="F1920" s="64" t="s">
        <v>276</v>
      </c>
      <c r="G1920" s="124">
        <v>22</v>
      </c>
      <c r="H1920" s="75">
        <v>2019</v>
      </c>
      <c r="I1920" s="30">
        <v>14</v>
      </c>
      <c r="J1920" s="76">
        <v>1</v>
      </c>
    </row>
    <row r="1921" spans="5:10" x14ac:dyDescent="0.25">
      <c r="E1921" s="72" t="s">
        <v>306</v>
      </c>
      <c r="F1921" s="64" t="s">
        <v>270</v>
      </c>
      <c r="G1921" s="124">
        <v>23</v>
      </c>
      <c r="H1921" s="75">
        <v>2019</v>
      </c>
      <c r="I1921" s="30">
        <v>14</v>
      </c>
      <c r="J1921" s="76">
        <v>1</v>
      </c>
    </row>
    <row r="1922" spans="5:10" x14ac:dyDescent="0.25">
      <c r="E1922" s="72" t="s">
        <v>318</v>
      </c>
      <c r="F1922" s="64" t="s">
        <v>273</v>
      </c>
      <c r="G1922" s="124">
        <v>24</v>
      </c>
      <c r="H1922" s="75">
        <v>2019</v>
      </c>
      <c r="I1922" s="30">
        <v>14</v>
      </c>
      <c r="J1922" s="76">
        <v>1</v>
      </c>
    </row>
    <row r="1923" spans="5:10" x14ac:dyDescent="0.25">
      <c r="E1923" s="72" t="s">
        <v>294</v>
      </c>
      <c r="F1923" s="64" t="s">
        <v>132</v>
      </c>
      <c r="G1923" s="124">
        <v>25</v>
      </c>
      <c r="H1923" s="75">
        <v>2019</v>
      </c>
      <c r="I1923" s="30">
        <v>14</v>
      </c>
      <c r="J1923" s="76">
        <v>1</v>
      </c>
    </row>
    <row r="1924" spans="5:10" x14ac:dyDescent="0.25">
      <c r="E1924" s="72" t="s">
        <v>258</v>
      </c>
      <c r="F1924" s="64" t="s">
        <v>270</v>
      </c>
      <c r="G1924" s="124">
        <v>26</v>
      </c>
      <c r="H1924" s="75">
        <v>2019</v>
      </c>
      <c r="I1924" s="30">
        <v>14</v>
      </c>
      <c r="J1924" s="76">
        <v>1</v>
      </c>
    </row>
    <row r="1925" spans="5:10" x14ac:dyDescent="0.25">
      <c r="E1925" s="72" t="s">
        <v>346</v>
      </c>
      <c r="F1925" s="64" t="s">
        <v>342</v>
      </c>
      <c r="G1925" s="124">
        <v>27</v>
      </c>
      <c r="H1925" s="75">
        <v>2019</v>
      </c>
      <c r="I1925" s="30">
        <v>14</v>
      </c>
      <c r="J1925" s="76">
        <v>1</v>
      </c>
    </row>
    <row r="1926" spans="5:10" x14ac:dyDescent="0.25">
      <c r="E1926" s="72" t="s">
        <v>377</v>
      </c>
      <c r="F1926" s="64" t="s">
        <v>273</v>
      </c>
      <c r="G1926" s="124">
        <v>28</v>
      </c>
      <c r="H1926" s="75">
        <v>2019</v>
      </c>
      <c r="I1926" s="30">
        <v>14</v>
      </c>
      <c r="J1926" s="76">
        <v>1</v>
      </c>
    </row>
    <row r="1927" spans="5:10" x14ac:dyDescent="0.25">
      <c r="E1927" s="72" t="s">
        <v>374</v>
      </c>
      <c r="F1927" s="64" t="s">
        <v>299</v>
      </c>
      <c r="G1927" s="124">
        <v>29</v>
      </c>
      <c r="H1927" s="75">
        <v>2019</v>
      </c>
      <c r="I1927" s="30">
        <v>14</v>
      </c>
      <c r="J1927" s="76">
        <v>1</v>
      </c>
    </row>
    <row r="1928" spans="5:10" ht="15.75" thickBot="1" x14ac:dyDescent="0.3">
      <c r="E1928" s="73" t="s">
        <v>378</v>
      </c>
      <c r="F1928" s="65" t="s">
        <v>379</v>
      </c>
      <c r="G1928" s="125">
        <v>30</v>
      </c>
      <c r="H1928" s="77">
        <v>2019</v>
      </c>
      <c r="I1928" s="34">
        <v>14</v>
      </c>
      <c r="J1928" s="78">
        <v>1</v>
      </c>
    </row>
    <row r="1929" spans="5:10" x14ac:dyDescent="0.25">
      <c r="E1929" s="301" t="s">
        <v>183</v>
      </c>
      <c r="F1929" s="150" t="s">
        <v>270</v>
      </c>
      <c r="G1929" s="53">
        <v>1</v>
      </c>
      <c r="H1929" s="41">
        <v>2021</v>
      </c>
      <c r="I1929" s="41">
        <v>14</v>
      </c>
      <c r="J1929" s="42">
        <v>16</v>
      </c>
    </row>
    <row r="1930" spans="5:10" x14ac:dyDescent="0.25">
      <c r="E1930" s="302" t="s">
        <v>346</v>
      </c>
      <c r="F1930" s="136" t="s">
        <v>342</v>
      </c>
      <c r="G1930" s="54">
        <v>2</v>
      </c>
      <c r="H1930" s="30">
        <v>2021</v>
      </c>
      <c r="I1930" s="30">
        <v>14</v>
      </c>
      <c r="J1930" s="18">
        <v>8</v>
      </c>
    </row>
    <row r="1931" spans="5:10" x14ac:dyDescent="0.25">
      <c r="E1931" s="303" t="s">
        <v>381</v>
      </c>
      <c r="F1931" s="137" t="s">
        <v>297</v>
      </c>
      <c r="G1931" s="54">
        <v>3</v>
      </c>
      <c r="H1931" s="30">
        <v>2021</v>
      </c>
      <c r="I1931" s="30">
        <v>14</v>
      </c>
      <c r="J1931" s="18">
        <v>4</v>
      </c>
    </row>
    <row r="1932" spans="5:10" x14ac:dyDescent="0.25">
      <c r="E1932" s="303" t="s">
        <v>222</v>
      </c>
      <c r="F1932" s="136" t="s">
        <v>405</v>
      </c>
      <c r="G1932" s="54">
        <v>4</v>
      </c>
      <c r="H1932" s="30">
        <v>2021</v>
      </c>
      <c r="I1932" s="30">
        <v>14</v>
      </c>
      <c r="J1932" s="18">
        <v>4</v>
      </c>
    </row>
    <row r="1933" spans="5:10" x14ac:dyDescent="0.25">
      <c r="E1933" s="140" t="s">
        <v>133</v>
      </c>
      <c r="F1933" s="137" t="s">
        <v>270</v>
      </c>
      <c r="G1933" s="54">
        <v>5</v>
      </c>
      <c r="H1933" s="30">
        <v>2021</v>
      </c>
      <c r="I1933" s="30">
        <v>14</v>
      </c>
      <c r="J1933" s="18">
        <v>2</v>
      </c>
    </row>
    <row r="1934" spans="5:10" x14ac:dyDescent="0.25">
      <c r="E1934" s="139" t="s">
        <v>300</v>
      </c>
      <c r="F1934" s="136" t="s">
        <v>342</v>
      </c>
      <c r="G1934" s="54">
        <v>6</v>
      </c>
      <c r="H1934" s="30">
        <v>2021</v>
      </c>
      <c r="I1934" s="30">
        <v>14</v>
      </c>
      <c r="J1934" s="18">
        <v>2</v>
      </c>
    </row>
    <row r="1935" spans="5:10" x14ac:dyDescent="0.25">
      <c r="E1935" s="140" t="s">
        <v>374</v>
      </c>
      <c r="F1935" s="137" t="s">
        <v>299</v>
      </c>
      <c r="G1935" s="54">
        <v>7</v>
      </c>
      <c r="H1935" s="30">
        <v>2021</v>
      </c>
      <c r="I1935" s="30">
        <v>14</v>
      </c>
      <c r="J1935" s="18">
        <v>2</v>
      </c>
    </row>
    <row r="1936" spans="5:10" x14ac:dyDescent="0.25">
      <c r="E1936" s="139" t="s">
        <v>311</v>
      </c>
      <c r="F1936" s="136" t="s">
        <v>405</v>
      </c>
      <c r="G1936" s="54">
        <v>8</v>
      </c>
      <c r="H1936" s="30">
        <v>2021</v>
      </c>
      <c r="I1936" s="30">
        <v>14</v>
      </c>
      <c r="J1936" s="18">
        <v>2</v>
      </c>
    </row>
    <row r="1937" spans="5:10" x14ac:dyDescent="0.25">
      <c r="E1937" s="140" t="s">
        <v>344</v>
      </c>
      <c r="F1937" s="137" t="s">
        <v>342</v>
      </c>
      <c r="G1937" s="54">
        <v>9</v>
      </c>
      <c r="H1937" s="30">
        <v>2021</v>
      </c>
      <c r="I1937" s="30">
        <v>14</v>
      </c>
      <c r="J1937" s="18">
        <v>1</v>
      </c>
    </row>
    <row r="1938" spans="5:10" x14ac:dyDescent="0.25">
      <c r="E1938" s="139" t="s">
        <v>120</v>
      </c>
      <c r="F1938" s="136" t="s">
        <v>270</v>
      </c>
      <c r="G1938" s="54">
        <v>10</v>
      </c>
      <c r="H1938" s="30">
        <v>2021</v>
      </c>
      <c r="I1938" s="30">
        <v>14</v>
      </c>
      <c r="J1938" s="18">
        <v>1</v>
      </c>
    </row>
    <row r="1939" spans="5:10" x14ac:dyDescent="0.25">
      <c r="E1939" s="140" t="s">
        <v>219</v>
      </c>
      <c r="F1939" s="137" t="s">
        <v>342</v>
      </c>
      <c r="G1939" s="54">
        <v>11</v>
      </c>
      <c r="H1939" s="30">
        <v>2021</v>
      </c>
      <c r="I1939" s="30">
        <v>14</v>
      </c>
      <c r="J1939" s="18">
        <v>1</v>
      </c>
    </row>
    <row r="1940" spans="5:10" x14ac:dyDescent="0.25">
      <c r="E1940" s="139" t="s">
        <v>292</v>
      </c>
      <c r="F1940" s="136" t="s">
        <v>293</v>
      </c>
      <c r="G1940" s="54">
        <v>12</v>
      </c>
      <c r="H1940" s="30">
        <v>2021</v>
      </c>
      <c r="I1940" s="30">
        <v>14</v>
      </c>
      <c r="J1940" s="18">
        <v>1</v>
      </c>
    </row>
    <row r="1941" spans="5:10" x14ac:dyDescent="0.25">
      <c r="E1941" s="140" t="s">
        <v>406</v>
      </c>
      <c r="F1941" s="137" t="s">
        <v>405</v>
      </c>
      <c r="G1941" s="54">
        <v>13</v>
      </c>
      <c r="H1941" s="30">
        <v>2021</v>
      </c>
      <c r="I1941" s="30">
        <v>14</v>
      </c>
      <c r="J1941" s="18">
        <v>1</v>
      </c>
    </row>
    <row r="1942" spans="5:10" x14ac:dyDescent="0.25">
      <c r="E1942" s="139" t="s">
        <v>294</v>
      </c>
      <c r="F1942" s="136" t="s">
        <v>386</v>
      </c>
      <c r="G1942" s="54">
        <v>14</v>
      </c>
      <c r="H1942" s="30">
        <v>2021</v>
      </c>
      <c r="I1942" s="30">
        <v>14</v>
      </c>
      <c r="J1942" s="18">
        <v>1</v>
      </c>
    </row>
    <row r="1943" spans="5:10" x14ac:dyDescent="0.25">
      <c r="E1943" s="140" t="s">
        <v>281</v>
      </c>
      <c r="F1943" s="137" t="s">
        <v>270</v>
      </c>
      <c r="G1943" s="54">
        <v>15</v>
      </c>
      <c r="H1943" s="30">
        <v>2021</v>
      </c>
      <c r="I1943" s="30">
        <v>14</v>
      </c>
      <c r="J1943" s="18">
        <v>1</v>
      </c>
    </row>
    <row r="1944" spans="5:10" x14ac:dyDescent="0.25">
      <c r="E1944" s="139" t="s">
        <v>355</v>
      </c>
      <c r="F1944" s="136" t="s">
        <v>405</v>
      </c>
      <c r="G1944" s="54">
        <v>16</v>
      </c>
      <c r="H1944" s="30">
        <v>2021</v>
      </c>
      <c r="I1944" s="30">
        <v>14</v>
      </c>
      <c r="J1944" s="18">
        <v>1</v>
      </c>
    </row>
    <row r="1945" spans="5:10" x14ac:dyDescent="0.25">
      <c r="E1945" s="140" t="s">
        <v>413</v>
      </c>
      <c r="F1945" s="137" t="s">
        <v>405</v>
      </c>
      <c r="G1945" s="54">
        <v>17</v>
      </c>
      <c r="H1945" s="30">
        <v>2021</v>
      </c>
      <c r="I1945" s="30">
        <v>14</v>
      </c>
      <c r="J1945" s="18">
        <v>1</v>
      </c>
    </row>
    <row r="1946" spans="5:10" x14ac:dyDescent="0.25">
      <c r="E1946" s="139" t="s">
        <v>306</v>
      </c>
      <c r="F1946" s="136" t="s">
        <v>270</v>
      </c>
      <c r="G1946" s="54">
        <v>18</v>
      </c>
      <c r="H1946" s="30">
        <v>2021</v>
      </c>
      <c r="I1946" s="30">
        <v>14</v>
      </c>
      <c r="J1946" s="18">
        <v>1</v>
      </c>
    </row>
    <row r="1947" spans="5:10" x14ac:dyDescent="0.25">
      <c r="E1947" s="140" t="s">
        <v>188</v>
      </c>
      <c r="F1947" s="137" t="s">
        <v>405</v>
      </c>
      <c r="G1947" s="54">
        <v>19</v>
      </c>
      <c r="H1947" s="30">
        <v>2021</v>
      </c>
      <c r="I1947" s="30">
        <v>14</v>
      </c>
      <c r="J1947" s="18">
        <v>1</v>
      </c>
    </row>
    <row r="1948" spans="5:10" x14ac:dyDescent="0.25">
      <c r="E1948" s="139" t="s">
        <v>301</v>
      </c>
      <c r="F1948" s="136" t="s">
        <v>297</v>
      </c>
      <c r="G1948" s="54">
        <v>20</v>
      </c>
      <c r="H1948" s="30">
        <v>2021</v>
      </c>
      <c r="I1948" s="30">
        <v>14</v>
      </c>
      <c r="J1948" s="18">
        <v>1</v>
      </c>
    </row>
    <row r="1949" spans="5:10" x14ac:dyDescent="0.25">
      <c r="E1949" s="140" t="s">
        <v>313</v>
      </c>
      <c r="F1949" s="137" t="s">
        <v>273</v>
      </c>
      <c r="G1949" s="54">
        <v>21</v>
      </c>
      <c r="H1949" s="30">
        <v>2021</v>
      </c>
      <c r="I1949" s="30">
        <v>14</v>
      </c>
      <c r="J1949" s="18">
        <v>1</v>
      </c>
    </row>
    <row r="1950" spans="5:10" x14ac:dyDescent="0.25">
      <c r="E1950" s="139" t="s">
        <v>202</v>
      </c>
      <c r="F1950" s="136" t="s">
        <v>405</v>
      </c>
      <c r="G1950" s="54">
        <v>22</v>
      </c>
      <c r="H1950" s="30">
        <v>2021</v>
      </c>
      <c r="I1950" s="30">
        <v>14</v>
      </c>
      <c r="J1950" s="18">
        <v>1</v>
      </c>
    </row>
    <row r="1951" spans="5:10" x14ac:dyDescent="0.25">
      <c r="E1951" s="140" t="s">
        <v>186</v>
      </c>
      <c r="F1951" s="137" t="s">
        <v>299</v>
      </c>
      <c r="G1951" s="54">
        <v>23</v>
      </c>
      <c r="H1951" s="30">
        <v>2021</v>
      </c>
      <c r="I1951" s="30">
        <v>14</v>
      </c>
      <c r="J1951" s="18">
        <v>1</v>
      </c>
    </row>
    <row r="1952" spans="5:10" x14ac:dyDescent="0.25">
      <c r="E1952" s="139" t="s">
        <v>408</v>
      </c>
      <c r="F1952" s="136" t="s">
        <v>342</v>
      </c>
      <c r="G1952" s="54">
        <v>24</v>
      </c>
      <c r="H1952" s="30">
        <v>2021</v>
      </c>
      <c r="I1952" s="30">
        <v>14</v>
      </c>
      <c r="J1952" s="18">
        <v>1</v>
      </c>
    </row>
    <row r="1953" spans="5:10" x14ac:dyDescent="0.25">
      <c r="E1953" s="140" t="s">
        <v>221</v>
      </c>
      <c r="F1953" s="137" t="s">
        <v>405</v>
      </c>
      <c r="G1953" s="54">
        <v>25</v>
      </c>
      <c r="H1953" s="30">
        <v>2021</v>
      </c>
      <c r="I1953" s="30">
        <v>14</v>
      </c>
      <c r="J1953" s="18">
        <v>1</v>
      </c>
    </row>
    <row r="1954" spans="5:10" x14ac:dyDescent="0.25">
      <c r="E1954" s="139" t="s">
        <v>414</v>
      </c>
      <c r="F1954" s="136" t="s">
        <v>415</v>
      </c>
      <c r="G1954" s="54">
        <v>26</v>
      </c>
      <c r="H1954" s="30">
        <v>2021</v>
      </c>
      <c r="I1954" s="30">
        <v>14</v>
      </c>
      <c r="J1954" s="18">
        <v>1</v>
      </c>
    </row>
    <row r="1955" spans="5:10" x14ac:dyDescent="0.25">
      <c r="E1955" s="140" t="s">
        <v>416</v>
      </c>
      <c r="F1955" s="137" t="s">
        <v>273</v>
      </c>
      <c r="G1955" s="54">
        <v>27</v>
      </c>
      <c r="H1955" s="30">
        <v>2021</v>
      </c>
      <c r="I1955" s="30">
        <v>14</v>
      </c>
      <c r="J1955" s="18">
        <v>1</v>
      </c>
    </row>
    <row r="1956" spans="5:10" x14ac:dyDescent="0.25">
      <c r="E1956" s="139" t="s">
        <v>345</v>
      </c>
      <c r="F1956" s="136" t="s">
        <v>326</v>
      </c>
      <c r="G1956" s="54">
        <v>28</v>
      </c>
      <c r="H1956" s="30">
        <v>2021</v>
      </c>
      <c r="I1956" s="30">
        <v>14</v>
      </c>
      <c r="J1956" s="18">
        <v>1</v>
      </c>
    </row>
    <row r="1957" spans="5:10" x14ac:dyDescent="0.25">
      <c r="E1957" s="140" t="s">
        <v>262</v>
      </c>
      <c r="F1957" s="137" t="s">
        <v>270</v>
      </c>
      <c r="G1957" s="54">
        <v>29</v>
      </c>
      <c r="H1957" s="30">
        <v>2021</v>
      </c>
      <c r="I1957" s="30">
        <v>14</v>
      </c>
      <c r="J1957" s="18">
        <v>1</v>
      </c>
    </row>
    <row r="1958" spans="5:10" x14ac:dyDescent="0.25">
      <c r="E1958" s="139" t="s">
        <v>417</v>
      </c>
      <c r="F1958" s="136" t="s">
        <v>418</v>
      </c>
      <c r="G1958" s="54">
        <v>30</v>
      </c>
      <c r="H1958" s="30">
        <v>2021</v>
      </c>
      <c r="I1958" s="30">
        <v>14</v>
      </c>
      <c r="J1958" s="18">
        <v>1</v>
      </c>
    </row>
    <row r="1959" spans="5:10" x14ac:dyDescent="0.25">
      <c r="E1959" s="140" t="s">
        <v>419</v>
      </c>
      <c r="F1959" s="137" t="s">
        <v>273</v>
      </c>
      <c r="G1959" s="54">
        <v>31</v>
      </c>
      <c r="H1959" s="30">
        <v>2021</v>
      </c>
      <c r="I1959" s="30">
        <v>14</v>
      </c>
      <c r="J1959" s="18">
        <v>1</v>
      </c>
    </row>
    <row r="1960" spans="5:10" ht="15.75" thickBot="1" x14ac:dyDescent="0.3">
      <c r="E1960" s="141" t="s">
        <v>420</v>
      </c>
      <c r="F1960" s="151" t="s">
        <v>326</v>
      </c>
      <c r="G1960" s="55">
        <v>32</v>
      </c>
      <c r="H1960" s="34">
        <v>2021</v>
      </c>
      <c r="I1960" s="34">
        <v>14</v>
      </c>
      <c r="J1960" s="36">
        <v>1</v>
      </c>
    </row>
    <row r="1961" spans="5:10" x14ac:dyDescent="0.25">
      <c r="E1961" s="301" t="s">
        <v>183</v>
      </c>
      <c r="F1961" s="150" t="s">
        <v>270</v>
      </c>
      <c r="G1961" s="53">
        <v>1</v>
      </c>
      <c r="H1961" s="41">
        <v>2022</v>
      </c>
      <c r="I1961" s="41">
        <v>14</v>
      </c>
      <c r="J1961" s="42">
        <v>16</v>
      </c>
    </row>
    <row r="1962" spans="5:10" x14ac:dyDescent="0.25">
      <c r="E1962" s="302" t="s">
        <v>133</v>
      </c>
      <c r="F1962" s="136" t="s">
        <v>270</v>
      </c>
      <c r="G1962" s="54">
        <v>2</v>
      </c>
      <c r="H1962" s="30">
        <v>2022</v>
      </c>
      <c r="I1962" s="30">
        <v>14</v>
      </c>
      <c r="J1962" s="18">
        <v>8</v>
      </c>
    </row>
    <row r="1963" spans="5:10" x14ac:dyDescent="0.25">
      <c r="E1963" s="303" t="s">
        <v>222</v>
      </c>
      <c r="F1963" s="137" t="s">
        <v>405</v>
      </c>
      <c r="G1963" s="54">
        <v>3</v>
      </c>
      <c r="H1963" s="30">
        <v>2022</v>
      </c>
      <c r="I1963" s="30">
        <v>14</v>
      </c>
      <c r="J1963" s="18">
        <v>4</v>
      </c>
    </row>
    <row r="1964" spans="5:10" x14ac:dyDescent="0.25">
      <c r="E1964" s="303" t="s">
        <v>71</v>
      </c>
      <c r="F1964" s="136" t="s">
        <v>357</v>
      </c>
      <c r="G1964" s="54">
        <v>4</v>
      </c>
      <c r="H1964" s="30">
        <v>2022</v>
      </c>
      <c r="I1964" s="30">
        <v>14</v>
      </c>
      <c r="J1964" s="18">
        <v>4</v>
      </c>
    </row>
    <row r="1965" spans="5:10" x14ac:dyDescent="0.25">
      <c r="E1965" s="140" t="s">
        <v>292</v>
      </c>
      <c r="F1965" s="137" t="s">
        <v>293</v>
      </c>
      <c r="G1965" s="54">
        <v>5</v>
      </c>
      <c r="H1965" s="30">
        <v>2022</v>
      </c>
      <c r="I1965" s="30">
        <v>14</v>
      </c>
      <c r="J1965" s="18">
        <v>2</v>
      </c>
    </row>
    <row r="1966" spans="5:10" x14ac:dyDescent="0.25">
      <c r="E1966" s="139" t="s">
        <v>193</v>
      </c>
      <c r="F1966" s="136" t="s">
        <v>270</v>
      </c>
      <c r="G1966" s="54">
        <v>6</v>
      </c>
      <c r="H1966" s="30">
        <v>2022</v>
      </c>
      <c r="I1966" s="30">
        <v>14</v>
      </c>
      <c r="J1966" s="18">
        <v>2</v>
      </c>
    </row>
    <row r="1967" spans="5:10" x14ac:dyDescent="0.25">
      <c r="E1967" s="140" t="s">
        <v>408</v>
      </c>
      <c r="F1967" s="137" t="s">
        <v>342</v>
      </c>
      <c r="G1967" s="54">
        <v>7</v>
      </c>
      <c r="H1967" s="30">
        <v>2022</v>
      </c>
      <c r="I1967" s="30">
        <v>14</v>
      </c>
      <c r="J1967" s="18">
        <v>2</v>
      </c>
    </row>
    <row r="1968" spans="5:10" x14ac:dyDescent="0.25">
      <c r="E1968" s="139" t="s">
        <v>313</v>
      </c>
      <c r="F1968" s="136" t="s">
        <v>273</v>
      </c>
      <c r="G1968" s="54">
        <v>8</v>
      </c>
      <c r="H1968" s="30">
        <v>2022</v>
      </c>
      <c r="I1968" s="30">
        <v>14</v>
      </c>
      <c r="J1968" s="18">
        <v>2</v>
      </c>
    </row>
    <row r="1969" spans="5:10" x14ac:dyDescent="0.25">
      <c r="E1969" s="140" t="s">
        <v>300</v>
      </c>
      <c r="F1969" s="137" t="s">
        <v>342</v>
      </c>
      <c r="G1969" s="54">
        <v>9</v>
      </c>
      <c r="H1969" s="30">
        <v>2022</v>
      </c>
      <c r="I1969" s="30">
        <v>14</v>
      </c>
      <c r="J1969" s="18">
        <v>1</v>
      </c>
    </row>
    <row r="1970" spans="5:10" x14ac:dyDescent="0.25">
      <c r="E1970" s="139" t="s">
        <v>202</v>
      </c>
      <c r="F1970" s="136" t="s">
        <v>405</v>
      </c>
      <c r="G1970" s="54">
        <v>10</v>
      </c>
      <c r="H1970" s="30">
        <v>2022</v>
      </c>
      <c r="I1970" s="30">
        <v>14</v>
      </c>
      <c r="J1970" s="18">
        <v>1</v>
      </c>
    </row>
    <row r="1971" spans="5:10" x14ac:dyDescent="0.25">
      <c r="E1971" s="140" t="s">
        <v>422</v>
      </c>
      <c r="F1971" s="137" t="s">
        <v>297</v>
      </c>
      <c r="G1971" s="54">
        <v>11</v>
      </c>
      <c r="H1971" s="30">
        <v>2022</v>
      </c>
      <c r="I1971" s="30">
        <v>14</v>
      </c>
      <c r="J1971" s="18">
        <v>1</v>
      </c>
    </row>
    <row r="1972" spans="5:10" x14ac:dyDescent="0.25">
      <c r="E1972" s="139" t="s">
        <v>219</v>
      </c>
      <c r="F1972" s="136" t="s">
        <v>342</v>
      </c>
      <c r="G1972" s="54">
        <v>12</v>
      </c>
      <c r="H1972" s="30">
        <v>2022</v>
      </c>
      <c r="I1972" s="30">
        <v>14</v>
      </c>
      <c r="J1972" s="18">
        <v>1</v>
      </c>
    </row>
    <row r="1973" spans="5:10" x14ac:dyDescent="0.25">
      <c r="E1973" s="140" t="s">
        <v>186</v>
      </c>
      <c r="F1973" s="137" t="s">
        <v>299</v>
      </c>
      <c r="G1973" s="54">
        <v>13</v>
      </c>
      <c r="H1973" s="30">
        <v>2022</v>
      </c>
      <c r="I1973" s="30">
        <v>14</v>
      </c>
      <c r="J1973" s="18">
        <v>1</v>
      </c>
    </row>
    <row r="1974" spans="5:10" x14ac:dyDescent="0.25">
      <c r="E1974" s="139" t="s">
        <v>355</v>
      </c>
      <c r="F1974" s="136" t="s">
        <v>405</v>
      </c>
      <c r="G1974" s="54">
        <v>14</v>
      </c>
      <c r="H1974" s="30">
        <v>2022</v>
      </c>
      <c r="I1974" s="30">
        <v>14</v>
      </c>
      <c r="J1974" s="18">
        <v>1</v>
      </c>
    </row>
    <row r="1975" spans="5:10" x14ac:dyDescent="0.25">
      <c r="E1975" s="140" t="s">
        <v>294</v>
      </c>
      <c r="F1975" s="137" t="s">
        <v>386</v>
      </c>
      <c r="G1975" s="54">
        <v>15</v>
      </c>
      <c r="H1975" s="30">
        <v>2022</v>
      </c>
      <c r="I1975" s="30">
        <v>14</v>
      </c>
      <c r="J1975" s="18">
        <v>1</v>
      </c>
    </row>
    <row r="1976" spans="5:10" x14ac:dyDescent="0.25">
      <c r="E1976" s="139" t="s">
        <v>413</v>
      </c>
      <c r="F1976" s="136" t="s">
        <v>342</v>
      </c>
      <c r="G1976" s="54">
        <v>16</v>
      </c>
      <c r="H1976" s="30">
        <v>2022</v>
      </c>
      <c r="I1976" s="30">
        <v>14</v>
      </c>
      <c r="J1976" s="18">
        <v>1</v>
      </c>
    </row>
    <row r="1977" spans="5:10" x14ac:dyDescent="0.25">
      <c r="E1977" s="140" t="s">
        <v>345</v>
      </c>
      <c r="F1977" s="137" t="s">
        <v>326</v>
      </c>
      <c r="G1977" s="54">
        <v>17</v>
      </c>
      <c r="H1977" s="30">
        <v>2022</v>
      </c>
      <c r="I1977" s="30">
        <v>14</v>
      </c>
      <c r="J1977" s="18">
        <v>1</v>
      </c>
    </row>
    <row r="1978" spans="5:10" x14ac:dyDescent="0.25">
      <c r="E1978" s="139" t="s">
        <v>376</v>
      </c>
      <c r="F1978" s="136" t="s">
        <v>270</v>
      </c>
      <c r="G1978" s="54">
        <v>18</v>
      </c>
      <c r="H1978" s="30">
        <v>2022</v>
      </c>
      <c r="I1978" s="30">
        <v>14</v>
      </c>
      <c r="J1978" s="18">
        <v>1</v>
      </c>
    </row>
    <row r="1979" spans="5:10" x14ac:dyDescent="0.25">
      <c r="E1979" s="140" t="s">
        <v>177</v>
      </c>
      <c r="F1979" s="137" t="s">
        <v>342</v>
      </c>
      <c r="G1979" s="54">
        <v>19</v>
      </c>
      <c r="H1979" s="30">
        <v>2022</v>
      </c>
      <c r="I1979" s="30">
        <v>14</v>
      </c>
      <c r="J1979" s="18">
        <v>1</v>
      </c>
    </row>
    <row r="1980" spans="5:10" x14ac:dyDescent="0.25">
      <c r="E1980" s="139" t="s">
        <v>344</v>
      </c>
      <c r="F1980" s="136" t="s">
        <v>342</v>
      </c>
      <c r="G1980" s="54">
        <v>20</v>
      </c>
      <c r="H1980" s="30">
        <v>2022</v>
      </c>
      <c r="I1980" s="30">
        <v>14</v>
      </c>
      <c r="J1980" s="18">
        <v>1</v>
      </c>
    </row>
    <row r="1981" spans="5:10" x14ac:dyDescent="0.25">
      <c r="E1981" s="140" t="s">
        <v>406</v>
      </c>
      <c r="F1981" s="137" t="s">
        <v>405</v>
      </c>
      <c r="G1981" s="54">
        <v>21</v>
      </c>
      <c r="H1981" s="30">
        <v>2022</v>
      </c>
      <c r="I1981" s="30">
        <v>14</v>
      </c>
      <c r="J1981" s="18">
        <v>1</v>
      </c>
    </row>
    <row r="1982" spans="5:10" x14ac:dyDescent="0.25">
      <c r="E1982" s="139" t="s">
        <v>311</v>
      </c>
      <c r="F1982" s="136" t="s">
        <v>405</v>
      </c>
      <c r="G1982" s="54">
        <v>22</v>
      </c>
      <c r="H1982" s="30">
        <v>2022</v>
      </c>
      <c r="I1982" s="30">
        <v>14</v>
      </c>
      <c r="J1982" s="18">
        <v>1</v>
      </c>
    </row>
    <row r="1983" spans="5:10" x14ac:dyDescent="0.25">
      <c r="E1983" s="140" t="s">
        <v>281</v>
      </c>
      <c r="F1983" s="137" t="s">
        <v>270</v>
      </c>
      <c r="G1983" s="54">
        <v>23</v>
      </c>
      <c r="H1983" s="30">
        <v>2022</v>
      </c>
      <c r="I1983" s="30">
        <v>14</v>
      </c>
      <c r="J1983" s="18">
        <v>1</v>
      </c>
    </row>
    <row r="1984" spans="5:10" x14ac:dyDescent="0.25">
      <c r="E1984" s="139" t="s">
        <v>262</v>
      </c>
      <c r="F1984" s="136" t="s">
        <v>270</v>
      </c>
      <c r="G1984" s="54">
        <v>24</v>
      </c>
      <c r="H1984" s="30">
        <v>2022</v>
      </c>
      <c r="I1984" s="30">
        <v>14</v>
      </c>
      <c r="J1984" s="18">
        <v>1</v>
      </c>
    </row>
    <row r="1985" spans="5:10" x14ac:dyDescent="0.25">
      <c r="E1985" s="140" t="s">
        <v>221</v>
      </c>
      <c r="F1985" s="137" t="s">
        <v>405</v>
      </c>
      <c r="G1985" s="54">
        <v>25</v>
      </c>
      <c r="H1985" s="30">
        <v>2022</v>
      </c>
      <c r="I1985" s="30">
        <v>14</v>
      </c>
      <c r="J1985" s="18">
        <v>1</v>
      </c>
    </row>
    <row r="1986" spans="5:10" x14ac:dyDescent="0.25">
      <c r="E1986" s="139" t="s">
        <v>420</v>
      </c>
      <c r="F1986" s="136" t="s">
        <v>326</v>
      </c>
      <c r="G1986" s="54">
        <v>26</v>
      </c>
      <c r="H1986" s="30">
        <v>2022</v>
      </c>
      <c r="I1986" s="30">
        <v>14</v>
      </c>
      <c r="J1986" s="18">
        <v>1</v>
      </c>
    </row>
    <row r="1987" spans="5:10" x14ac:dyDescent="0.25">
      <c r="E1987" s="140" t="s">
        <v>416</v>
      </c>
      <c r="F1987" s="137" t="s">
        <v>273</v>
      </c>
      <c r="G1987" s="54">
        <v>27</v>
      </c>
      <c r="H1987" s="30">
        <v>2022</v>
      </c>
      <c r="I1987" s="30">
        <v>14</v>
      </c>
      <c r="J1987" s="18">
        <v>1</v>
      </c>
    </row>
    <row r="1988" spans="5:10" x14ac:dyDescent="0.25">
      <c r="E1988" s="139" t="s">
        <v>275</v>
      </c>
      <c r="F1988" s="136" t="s">
        <v>270</v>
      </c>
      <c r="G1988" s="54">
        <v>28</v>
      </c>
      <c r="H1988" s="30">
        <v>2022</v>
      </c>
      <c r="I1988" s="30">
        <v>14</v>
      </c>
      <c r="J1988" s="18">
        <v>1</v>
      </c>
    </row>
    <row r="1989" spans="5:10" x14ac:dyDescent="0.25">
      <c r="E1989" s="140" t="s">
        <v>350</v>
      </c>
      <c r="F1989" s="137" t="s">
        <v>270</v>
      </c>
      <c r="G1989" s="54">
        <v>29</v>
      </c>
      <c r="H1989" s="30">
        <v>2022</v>
      </c>
      <c r="I1989" s="30">
        <v>14</v>
      </c>
      <c r="J1989" s="18">
        <v>1</v>
      </c>
    </row>
    <row r="1990" spans="5:10" x14ac:dyDescent="0.25">
      <c r="E1990" s="139" t="s">
        <v>368</v>
      </c>
      <c r="F1990" s="136" t="s">
        <v>270</v>
      </c>
      <c r="G1990" s="54">
        <v>30</v>
      </c>
      <c r="H1990" s="30">
        <v>2022</v>
      </c>
      <c r="I1990" s="30">
        <v>14</v>
      </c>
      <c r="J1990" s="18">
        <v>1</v>
      </c>
    </row>
    <row r="1991" spans="5:10" x14ac:dyDescent="0.25">
      <c r="E1991" s="140" t="s">
        <v>428</v>
      </c>
      <c r="F1991" s="137" t="s">
        <v>429</v>
      </c>
      <c r="G1991" s="54">
        <v>31</v>
      </c>
      <c r="H1991" s="30">
        <v>2022</v>
      </c>
      <c r="I1991" s="30">
        <v>14</v>
      </c>
      <c r="J1991" s="18">
        <v>1</v>
      </c>
    </row>
    <row r="1992" spans="5:10" ht="15.75" thickBot="1" x14ac:dyDescent="0.3">
      <c r="E1992" s="141" t="s">
        <v>419</v>
      </c>
      <c r="F1992" s="151" t="s">
        <v>273</v>
      </c>
      <c r="G1992" s="55">
        <v>32</v>
      </c>
      <c r="H1992" s="34">
        <v>2022</v>
      </c>
      <c r="I1992" s="34">
        <v>14</v>
      </c>
      <c r="J1992" s="36">
        <v>1</v>
      </c>
    </row>
    <row r="1993" spans="5:10" x14ac:dyDescent="0.25">
      <c r="E1993" s="301" t="s">
        <v>120</v>
      </c>
      <c r="F1993" s="150" t="s">
        <v>273</v>
      </c>
      <c r="G1993" s="53">
        <v>1</v>
      </c>
      <c r="H1993" s="41">
        <v>2023</v>
      </c>
      <c r="I1993" s="41">
        <v>14</v>
      </c>
      <c r="J1993" s="42">
        <v>16</v>
      </c>
    </row>
    <row r="1994" spans="5:10" x14ac:dyDescent="0.25">
      <c r="E1994" s="302" t="s">
        <v>406</v>
      </c>
      <c r="F1994" s="136" t="s">
        <v>405</v>
      </c>
      <c r="G1994" s="54">
        <v>2</v>
      </c>
      <c r="H1994" s="30">
        <v>2023</v>
      </c>
      <c r="I1994" s="30">
        <v>14</v>
      </c>
      <c r="J1994" s="18">
        <v>8</v>
      </c>
    </row>
    <row r="1995" spans="5:10" x14ac:dyDescent="0.25">
      <c r="E1995" s="303" t="s">
        <v>133</v>
      </c>
      <c r="F1995" s="137" t="s">
        <v>270</v>
      </c>
      <c r="G1995" s="54">
        <v>3</v>
      </c>
      <c r="H1995" s="30">
        <v>2023</v>
      </c>
      <c r="I1995" s="30">
        <v>14</v>
      </c>
      <c r="J1995" s="18">
        <v>4</v>
      </c>
    </row>
    <row r="1996" spans="5:10" x14ac:dyDescent="0.25">
      <c r="E1996" s="303" t="s">
        <v>413</v>
      </c>
      <c r="F1996" s="136" t="s">
        <v>342</v>
      </c>
      <c r="G1996" s="54">
        <v>4</v>
      </c>
      <c r="H1996" s="30">
        <v>2023</v>
      </c>
      <c r="I1996" s="30">
        <v>14</v>
      </c>
      <c r="J1996" s="18">
        <v>4</v>
      </c>
    </row>
    <row r="1997" spans="5:10" x14ac:dyDescent="0.25">
      <c r="E1997" s="140" t="s">
        <v>219</v>
      </c>
      <c r="F1997" s="137" t="s">
        <v>342</v>
      </c>
      <c r="G1997" s="54">
        <v>5</v>
      </c>
      <c r="H1997" s="30">
        <v>2023</v>
      </c>
      <c r="I1997" s="30">
        <v>14</v>
      </c>
      <c r="J1997" s="18">
        <v>2</v>
      </c>
    </row>
    <row r="1998" spans="5:10" x14ac:dyDescent="0.25">
      <c r="E1998" s="139" t="s">
        <v>222</v>
      </c>
      <c r="F1998" s="136" t="s">
        <v>405</v>
      </c>
      <c r="G1998" s="54">
        <v>6</v>
      </c>
      <c r="H1998" s="30">
        <v>2023</v>
      </c>
      <c r="I1998" s="30">
        <v>14</v>
      </c>
      <c r="J1998" s="18">
        <v>2</v>
      </c>
    </row>
    <row r="1999" spans="5:10" x14ac:dyDescent="0.25">
      <c r="E1999" s="140" t="s">
        <v>300</v>
      </c>
      <c r="F1999" s="137" t="s">
        <v>342</v>
      </c>
      <c r="G1999" s="54">
        <v>7</v>
      </c>
      <c r="H1999" s="30">
        <v>2023</v>
      </c>
      <c r="I1999" s="30">
        <v>14</v>
      </c>
      <c r="J1999" s="18">
        <v>2</v>
      </c>
    </row>
    <row r="2000" spans="5:10" x14ac:dyDescent="0.25">
      <c r="E2000" s="139" t="s">
        <v>217</v>
      </c>
      <c r="F2000" s="136" t="s">
        <v>357</v>
      </c>
      <c r="G2000" s="54">
        <v>8</v>
      </c>
      <c r="H2000" s="30">
        <v>2023</v>
      </c>
      <c r="I2000" s="30">
        <v>14</v>
      </c>
      <c r="J2000" s="18">
        <v>2</v>
      </c>
    </row>
    <row r="2001" spans="5:10" x14ac:dyDescent="0.25">
      <c r="E2001" s="140" t="s">
        <v>381</v>
      </c>
      <c r="F2001" s="137" t="s">
        <v>297</v>
      </c>
      <c r="G2001" s="54">
        <v>9</v>
      </c>
      <c r="H2001" s="30">
        <v>2023</v>
      </c>
      <c r="I2001" s="30">
        <v>14</v>
      </c>
      <c r="J2001" s="18">
        <v>1</v>
      </c>
    </row>
    <row r="2002" spans="5:10" x14ac:dyDescent="0.25">
      <c r="E2002" s="139" t="s">
        <v>310</v>
      </c>
      <c r="F2002" s="136" t="s">
        <v>286</v>
      </c>
      <c r="G2002" s="54">
        <v>10</v>
      </c>
      <c r="H2002" s="30">
        <v>2023</v>
      </c>
      <c r="I2002" s="30">
        <v>14</v>
      </c>
      <c r="J2002" s="18">
        <v>1</v>
      </c>
    </row>
    <row r="2003" spans="5:10" x14ac:dyDescent="0.25">
      <c r="E2003" s="140" t="s">
        <v>177</v>
      </c>
      <c r="F2003" s="137" t="s">
        <v>342</v>
      </c>
      <c r="G2003" s="54">
        <v>11</v>
      </c>
      <c r="H2003" s="30">
        <v>2023</v>
      </c>
      <c r="I2003" s="30">
        <v>14</v>
      </c>
      <c r="J2003" s="18">
        <v>1</v>
      </c>
    </row>
    <row r="2004" spans="5:10" x14ac:dyDescent="0.25">
      <c r="E2004" s="139" t="s">
        <v>183</v>
      </c>
      <c r="F2004" s="136" t="s">
        <v>270</v>
      </c>
      <c r="G2004" s="54">
        <v>12</v>
      </c>
      <c r="H2004" s="30">
        <v>2023</v>
      </c>
      <c r="I2004" s="30">
        <v>14</v>
      </c>
      <c r="J2004" s="18">
        <v>1</v>
      </c>
    </row>
    <row r="2005" spans="5:10" x14ac:dyDescent="0.25">
      <c r="E2005" s="140" t="s">
        <v>434</v>
      </c>
      <c r="F2005" s="137" t="s">
        <v>347</v>
      </c>
      <c r="G2005" s="54">
        <v>13</v>
      </c>
      <c r="H2005" s="30">
        <v>2023</v>
      </c>
      <c r="I2005" s="30">
        <v>14</v>
      </c>
      <c r="J2005" s="18">
        <v>1</v>
      </c>
    </row>
    <row r="2006" spans="5:10" x14ac:dyDescent="0.25">
      <c r="E2006" s="139" t="s">
        <v>422</v>
      </c>
      <c r="F2006" s="136" t="s">
        <v>342</v>
      </c>
      <c r="G2006" s="54">
        <v>14</v>
      </c>
      <c r="H2006" s="30">
        <v>2023</v>
      </c>
      <c r="I2006" s="30">
        <v>14</v>
      </c>
      <c r="J2006" s="18">
        <v>1</v>
      </c>
    </row>
    <row r="2007" spans="5:10" x14ac:dyDescent="0.25">
      <c r="E2007" s="140" t="s">
        <v>346</v>
      </c>
      <c r="F2007" s="137" t="s">
        <v>342</v>
      </c>
      <c r="G2007" s="54">
        <v>15</v>
      </c>
      <c r="H2007" s="30">
        <v>2023</v>
      </c>
      <c r="I2007" s="30">
        <v>14</v>
      </c>
      <c r="J2007" s="18">
        <v>1</v>
      </c>
    </row>
    <row r="2008" spans="5:10" x14ac:dyDescent="0.25">
      <c r="E2008" s="139" t="s">
        <v>416</v>
      </c>
      <c r="F2008" s="136" t="s">
        <v>273</v>
      </c>
      <c r="G2008" s="54">
        <v>16</v>
      </c>
      <c r="H2008" s="30">
        <v>2023</v>
      </c>
      <c r="I2008" s="30">
        <v>14</v>
      </c>
      <c r="J2008" s="18">
        <v>1</v>
      </c>
    </row>
    <row r="2009" spans="5:10" x14ac:dyDescent="0.25">
      <c r="E2009" s="140" t="s">
        <v>311</v>
      </c>
      <c r="F2009" s="137" t="s">
        <v>405</v>
      </c>
      <c r="G2009" s="54">
        <v>17</v>
      </c>
      <c r="H2009" s="30">
        <v>2023</v>
      </c>
      <c r="I2009" s="30">
        <v>14</v>
      </c>
      <c r="J2009" s="18">
        <v>1</v>
      </c>
    </row>
    <row r="2010" spans="5:10" x14ac:dyDescent="0.25">
      <c r="E2010" s="139" t="s">
        <v>262</v>
      </c>
      <c r="F2010" s="136" t="s">
        <v>270</v>
      </c>
      <c r="G2010" s="54">
        <v>18</v>
      </c>
      <c r="H2010" s="30">
        <v>2023</v>
      </c>
      <c r="I2010" s="30">
        <v>14</v>
      </c>
      <c r="J2010" s="18">
        <v>1</v>
      </c>
    </row>
    <row r="2011" spans="5:10" x14ac:dyDescent="0.25">
      <c r="E2011" s="140" t="s">
        <v>294</v>
      </c>
      <c r="F2011" s="137" t="s">
        <v>386</v>
      </c>
      <c r="G2011" s="54">
        <v>19</v>
      </c>
      <c r="H2011" s="30">
        <v>2023</v>
      </c>
      <c r="I2011" s="30">
        <v>14</v>
      </c>
      <c r="J2011" s="18">
        <v>1</v>
      </c>
    </row>
    <row r="2012" spans="5:10" x14ac:dyDescent="0.25">
      <c r="E2012" s="139" t="s">
        <v>361</v>
      </c>
      <c r="F2012" s="136" t="s">
        <v>273</v>
      </c>
      <c r="G2012" s="54">
        <v>20</v>
      </c>
      <c r="H2012" s="30">
        <v>2023</v>
      </c>
      <c r="I2012" s="30">
        <v>14</v>
      </c>
      <c r="J2012" s="18">
        <v>1</v>
      </c>
    </row>
    <row r="2013" spans="5:10" x14ac:dyDescent="0.25">
      <c r="E2013" s="140" t="s">
        <v>313</v>
      </c>
      <c r="F2013" s="137" t="s">
        <v>273</v>
      </c>
      <c r="G2013" s="54">
        <v>21</v>
      </c>
      <c r="H2013" s="30">
        <v>2023</v>
      </c>
      <c r="I2013" s="30">
        <v>14</v>
      </c>
      <c r="J2013" s="18">
        <v>1</v>
      </c>
    </row>
    <row r="2014" spans="5:10" x14ac:dyDescent="0.25">
      <c r="E2014" s="139" t="s">
        <v>423</v>
      </c>
      <c r="F2014" s="136" t="s">
        <v>342</v>
      </c>
      <c r="G2014" s="54">
        <v>22</v>
      </c>
      <c r="H2014" s="30">
        <v>2023</v>
      </c>
      <c r="I2014" s="30">
        <v>14</v>
      </c>
      <c r="J2014" s="18">
        <v>1</v>
      </c>
    </row>
    <row r="2015" spans="5:10" x14ac:dyDescent="0.25">
      <c r="E2015" s="140" t="s">
        <v>438</v>
      </c>
      <c r="F2015" s="137" t="s">
        <v>405</v>
      </c>
      <c r="G2015" s="54">
        <v>23</v>
      </c>
      <c r="H2015" s="30">
        <v>2023</v>
      </c>
      <c r="I2015" s="30">
        <v>14</v>
      </c>
      <c r="J2015" s="18">
        <v>1</v>
      </c>
    </row>
    <row r="2016" spans="5:10" x14ac:dyDescent="0.25">
      <c r="E2016" s="139" t="s">
        <v>186</v>
      </c>
      <c r="F2016" s="136" t="s">
        <v>299</v>
      </c>
      <c r="G2016" s="54">
        <v>24</v>
      </c>
      <c r="H2016" s="30">
        <v>2023</v>
      </c>
      <c r="I2016" s="30">
        <v>14</v>
      </c>
      <c r="J2016" s="18">
        <v>1</v>
      </c>
    </row>
    <row r="2017" spans="5:10" x14ac:dyDescent="0.25">
      <c r="E2017" s="140" t="s">
        <v>365</v>
      </c>
      <c r="F2017" s="137" t="s">
        <v>299</v>
      </c>
      <c r="G2017" s="54">
        <v>25</v>
      </c>
      <c r="H2017" s="30">
        <v>2023</v>
      </c>
      <c r="I2017" s="30">
        <v>14</v>
      </c>
      <c r="J2017" s="18">
        <v>1</v>
      </c>
    </row>
    <row r="2018" spans="5:10" x14ac:dyDescent="0.25">
      <c r="E2018" s="139" t="s">
        <v>426</v>
      </c>
      <c r="F2018" s="136" t="s">
        <v>427</v>
      </c>
      <c r="G2018" s="54">
        <v>26</v>
      </c>
      <c r="H2018" s="30">
        <v>2023</v>
      </c>
      <c r="I2018" s="30">
        <v>14</v>
      </c>
      <c r="J2018" s="18">
        <v>1</v>
      </c>
    </row>
    <row r="2019" spans="5:10" x14ac:dyDescent="0.25">
      <c r="E2019" s="140" t="s">
        <v>350</v>
      </c>
      <c r="F2019" s="137" t="s">
        <v>270</v>
      </c>
      <c r="G2019" s="54">
        <v>27</v>
      </c>
      <c r="H2019" s="30">
        <v>2023</v>
      </c>
      <c r="I2019" s="30">
        <v>14</v>
      </c>
      <c r="J2019" s="18">
        <v>1</v>
      </c>
    </row>
    <row r="2020" spans="5:10" x14ac:dyDescent="0.25">
      <c r="E2020" s="139" t="s">
        <v>221</v>
      </c>
      <c r="F2020" s="136" t="s">
        <v>405</v>
      </c>
      <c r="G2020" s="54">
        <v>28</v>
      </c>
      <c r="H2020" s="30">
        <v>2023</v>
      </c>
      <c r="I2020" s="30">
        <v>14</v>
      </c>
      <c r="J2020" s="18">
        <v>1</v>
      </c>
    </row>
    <row r="2021" spans="5:10" x14ac:dyDescent="0.25">
      <c r="E2021" s="140" t="s">
        <v>355</v>
      </c>
      <c r="F2021" s="137" t="s">
        <v>405</v>
      </c>
      <c r="G2021" s="54">
        <v>29</v>
      </c>
      <c r="H2021" s="30">
        <v>2023</v>
      </c>
      <c r="I2021" s="30">
        <v>14</v>
      </c>
      <c r="J2021" s="18">
        <v>1</v>
      </c>
    </row>
    <row r="2022" spans="5:10" x14ac:dyDescent="0.25">
      <c r="E2022" s="139" t="s">
        <v>281</v>
      </c>
      <c r="F2022" s="136" t="s">
        <v>270</v>
      </c>
      <c r="G2022" s="54">
        <v>30</v>
      </c>
      <c r="H2022" s="30">
        <v>2023</v>
      </c>
      <c r="I2022" s="30">
        <v>14</v>
      </c>
      <c r="J2022" s="18">
        <v>1</v>
      </c>
    </row>
    <row r="2023" spans="5:10" x14ac:dyDescent="0.25">
      <c r="E2023" s="140" t="s">
        <v>425</v>
      </c>
      <c r="F2023" s="137" t="s">
        <v>405</v>
      </c>
      <c r="G2023" s="54">
        <v>31</v>
      </c>
      <c r="H2023" s="30">
        <v>2023</v>
      </c>
      <c r="I2023" s="30">
        <v>14</v>
      </c>
      <c r="J2023" s="18">
        <v>1</v>
      </c>
    </row>
    <row r="2024" spans="5:10" ht="15.75" thickBot="1" x14ac:dyDescent="0.3">
      <c r="E2024" s="141" t="s">
        <v>344</v>
      </c>
      <c r="F2024" s="151" t="s">
        <v>342</v>
      </c>
      <c r="G2024" s="55">
        <v>32</v>
      </c>
      <c r="H2024" s="34">
        <v>2023</v>
      </c>
      <c r="I2024" s="34">
        <v>14</v>
      </c>
      <c r="J2024" s="36">
        <v>1</v>
      </c>
    </row>
  </sheetData>
  <sheetProtection sheet="1" objects="1" scenarios="1" autoFilter="0"/>
  <autoFilter ref="E1:J2024" xr:uid="{00000000-0001-0000-0200-000000000000}"/>
  <sortState xmlns:xlrd2="http://schemas.microsoft.com/office/spreadsheetml/2017/richdata2" ref="E2:J2024">
    <sortCondition ref="I2:I2024"/>
    <sortCondition ref="H2:H2024"/>
    <sortCondition ref="G2:G2024"/>
  </sortState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6"/>
  <dimension ref="A1:Z2024"/>
  <sheetViews>
    <sheetView showGridLines="0" workbookViewId="0">
      <pane ySplit="1" topLeftCell="A2" activePane="bottomLeft" state="frozen"/>
      <selection pane="bottomLeft" activeCell="AG14" sqref="AG14"/>
    </sheetView>
  </sheetViews>
  <sheetFormatPr defaultRowHeight="15" x14ac:dyDescent="0.25"/>
  <cols>
    <col min="1" max="3" width="11.7109375" customWidth="1"/>
    <col min="4" max="4" width="2" customWidth="1"/>
    <col min="5" max="5" width="20.85546875" bestFit="1" customWidth="1"/>
    <col min="6" max="6" width="40.28515625" bestFit="1" customWidth="1"/>
    <col min="7" max="7" width="8.85546875" style="126" bestFit="1" customWidth="1"/>
    <col min="8" max="8" width="7" bestFit="1" customWidth="1"/>
    <col min="9" max="9" width="9.5703125" bestFit="1" customWidth="1"/>
    <col min="10" max="10" width="5.5703125" style="126" bestFit="1" customWidth="1"/>
    <col min="11" max="11" width="2.5703125" style="1" customWidth="1"/>
    <col min="12" max="12" width="7.140625" style="37" customWidth="1"/>
    <col min="13" max="13" width="20.85546875" customWidth="1"/>
    <col min="14" max="17" width="7.7109375" style="1" customWidth="1"/>
    <col min="18" max="18" width="7" style="1" customWidth="1"/>
    <col min="19" max="23" width="5.7109375" style="1" customWidth="1"/>
    <col min="24" max="24" width="7" customWidth="1"/>
    <col min="25" max="26" width="6.7109375" customWidth="1"/>
  </cols>
  <sheetData>
    <row r="1" spans="1:26" s="21" customFormat="1" ht="30.6" customHeight="1" thickBot="1" x14ac:dyDescent="0.3">
      <c r="A1" s="20" t="s">
        <v>483</v>
      </c>
      <c r="B1" s="20"/>
      <c r="C1" s="20"/>
      <c r="D1" s="20"/>
      <c r="E1" s="328" t="s">
        <v>1</v>
      </c>
      <c r="F1" s="329" t="s">
        <v>2</v>
      </c>
      <c r="G1" s="330" t="s">
        <v>3</v>
      </c>
      <c r="H1" s="331" t="s">
        <v>4</v>
      </c>
      <c r="I1" s="331" t="s">
        <v>5</v>
      </c>
      <c r="J1" s="373" t="s">
        <v>6</v>
      </c>
      <c r="K1" s="161"/>
      <c r="L1" s="135"/>
      <c r="M1" s="164" t="s">
        <v>1</v>
      </c>
      <c r="N1" s="250" t="s">
        <v>8</v>
      </c>
      <c r="O1" s="251" t="s">
        <v>34</v>
      </c>
      <c r="P1" s="251" t="s">
        <v>216</v>
      </c>
      <c r="Q1" s="252" t="s">
        <v>61</v>
      </c>
      <c r="R1" s="253" t="s">
        <v>403</v>
      </c>
      <c r="S1" s="249" t="s">
        <v>391</v>
      </c>
      <c r="T1" s="162" t="s">
        <v>392</v>
      </c>
      <c r="U1" s="163" t="s">
        <v>476</v>
      </c>
      <c r="V1" s="332" t="s">
        <v>477</v>
      </c>
      <c r="W1" s="134" t="s">
        <v>486</v>
      </c>
      <c r="X1" s="247"/>
      <c r="Y1" s="393" t="s">
        <v>444</v>
      </c>
      <c r="Z1" s="393"/>
    </row>
    <row r="2" spans="1:26" ht="15.75" thickBot="1" x14ac:dyDescent="0.3">
      <c r="E2" s="307" t="s">
        <v>346</v>
      </c>
      <c r="F2" s="63" t="s">
        <v>342</v>
      </c>
      <c r="G2" s="53">
        <v>2</v>
      </c>
      <c r="H2" s="41">
        <v>2019</v>
      </c>
      <c r="I2" s="41">
        <v>10</v>
      </c>
      <c r="J2" s="374">
        <v>8</v>
      </c>
      <c r="L2" s="135">
        <v>1</v>
      </c>
      <c r="M2" s="245" t="s">
        <v>120</v>
      </c>
      <c r="N2" s="16">
        <v>86</v>
      </c>
      <c r="O2" s="13">
        <v>80</v>
      </c>
      <c r="P2" s="13">
        <v>97</v>
      </c>
      <c r="Q2" s="13">
        <v>149</v>
      </c>
      <c r="R2" s="202">
        <v>412</v>
      </c>
      <c r="S2" s="333">
        <v>240</v>
      </c>
      <c r="T2" s="299">
        <v>64</v>
      </c>
      <c r="U2" s="299">
        <v>56</v>
      </c>
      <c r="V2" s="334">
        <v>38</v>
      </c>
      <c r="W2" s="300">
        <v>14</v>
      </c>
      <c r="X2" s="248"/>
      <c r="Y2" s="165" t="s">
        <v>401</v>
      </c>
      <c r="Z2" s="166" t="s">
        <v>402</v>
      </c>
    </row>
    <row r="3" spans="1:26" x14ac:dyDescent="0.25">
      <c r="A3" s="394" t="s">
        <v>389</v>
      </c>
      <c r="B3" s="394"/>
      <c r="C3" s="394"/>
      <c r="D3" s="4"/>
      <c r="E3" s="302" t="s">
        <v>346</v>
      </c>
      <c r="F3" s="136" t="s">
        <v>342</v>
      </c>
      <c r="G3" s="54">
        <v>2</v>
      </c>
      <c r="H3" s="30">
        <v>2021</v>
      </c>
      <c r="I3" s="30">
        <v>14</v>
      </c>
      <c r="J3" s="375">
        <v>8</v>
      </c>
      <c r="L3" s="135">
        <v>2</v>
      </c>
      <c r="M3" s="227" t="s">
        <v>133</v>
      </c>
      <c r="N3" s="17">
        <v>106</v>
      </c>
      <c r="O3" s="30">
        <v>100</v>
      </c>
      <c r="P3" s="30">
        <v>44</v>
      </c>
      <c r="Q3" s="30">
        <v>77</v>
      </c>
      <c r="R3" s="203">
        <v>327</v>
      </c>
      <c r="S3" s="335">
        <v>128</v>
      </c>
      <c r="T3" s="235">
        <v>72</v>
      </c>
      <c r="U3" s="235">
        <v>72</v>
      </c>
      <c r="V3" s="336">
        <v>40</v>
      </c>
      <c r="W3" s="236">
        <v>15</v>
      </c>
      <c r="X3" s="248"/>
      <c r="Y3" s="16" t="s">
        <v>439</v>
      </c>
      <c r="Z3" s="7">
        <v>16</v>
      </c>
    </row>
    <row r="4" spans="1:26" x14ac:dyDescent="0.25">
      <c r="A4" s="394" t="s">
        <v>390</v>
      </c>
      <c r="B4" s="394"/>
      <c r="C4" s="394"/>
      <c r="D4" s="4"/>
      <c r="E4" s="32" t="s">
        <v>346</v>
      </c>
      <c r="F4" s="64" t="s">
        <v>342</v>
      </c>
      <c r="G4" s="54">
        <v>5</v>
      </c>
      <c r="H4" s="30">
        <v>2018</v>
      </c>
      <c r="I4" s="30">
        <v>8</v>
      </c>
      <c r="J4" s="375">
        <v>2</v>
      </c>
      <c r="L4" s="135">
        <v>3</v>
      </c>
      <c r="M4" s="227" t="s">
        <v>51</v>
      </c>
      <c r="N4" s="17">
        <v>106</v>
      </c>
      <c r="O4" s="30">
        <v>113</v>
      </c>
      <c r="P4" s="30"/>
      <c r="Q4" s="30">
        <v>88</v>
      </c>
      <c r="R4" s="203">
        <v>307</v>
      </c>
      <c r="S4" s="335">
        <v>240</v>
      </c>
      <c r="T4" s="235">
        <v>48</v>
      </c>
      <c r="U4" s="235">
        <v>12</v>
      </c>
      <c r="V4" s="336">
        <v>6</v>
      </c>
      <c r="W4" s="236">
        <v>1</v>
      </c>
      <c r="X4" s="248"/>
      <c r="Y4" s="17" t="s">
        <v>440</v>
      </c>
      <c r="Z4" s="18">
        <v>8</v>
      </c>
    </row>
    <row r="5" spans="1:26" x14ac:dyDescent="0.25">
      <c r="E5" s="32" t="s">
        <v>346</v>
      </c>
      <c r="F5" s="64" t="s">
        <v>342</v>
      </c>
      <c r="G5" s="54">
        <v>6</v>
      </c>
      <c r="H5" s="30">
        <v>2018</v>
      </c>
      <c r="I5" s="30">
        <v>14</v>
      </c>
      <c r="J5" s="375">
        <v>2</v>
      </c>
      <c r="L5" s="135">
        <v>4</v>
      </c>
      <c r="M5" s="227" t="s">
        <v>183</v>
      </c>
      <c r="N5" s="17">
        <v>76</v>
      </c>
      <c r="O5" s="30">
        <v>75</v>
      </c>
      <c r="P5" s="30">
        <v>73</v>
      </c>
      <c r="Q5" s="30">
        <v>83</v>
      </c>
      <c r="R5" s="203">
        <v>307</v>
      </c>
      <c r="S5" s="335">
        <v>144</v>
      </c>
      <c r="T5" s="235">
        <v>96</v>
      </c>
      <c r="U5" s="235">
        <v>40</v>
      </c>
      <c r="V5" s="336">
        <v>12</v>
      </c>
      <c r="W5" s="236">
        <v>15</v>
      </c>
      <c r="X5" s="248"/>
      <c r="Y5" s="17" t="s">
        <v>441</v>
      </c>
      <c r="Z5" s="18">
        <v>4</v>
      </c>
    </row>
    <row r="6" spans="1:26" x14ac:dyDescent="0.25">
      <c r="E6" s="32" t="s">
        <v>346</v>
      </c>
      <c r="F6" s="64" t="s">
        <v>342</v>
      </c>
      <c r="G6" s="54">
        <v>8</v>
      </c>
      <c r="H6" s="30">
        <v>2017</v>
      </c>
      <c r="I6" s="30">
        <v>14</v>
      </c>
      <c r="J6" s="375">
        <v>2</v>
      </c>
      <c r="L6" s="135">
        <v>5</v>
      </c>
      <c r="M6" s="227" t="s">
        <v>83</v>
      </c>
      <c r="N6" s="17">
        <v>87</v>
      </c>
      <c r="O6" s="30">
        <v>76</v>
      </c>
      <c r="P6" s="30">
        <v>34</v>
      </c>
      <c r="Q6" s="30">
        <v>86</v>
      </c>
      <c r="R6" s="203">
        <v>283</v>
      </c>
      <c r="S6" s="335">
        <v>208</v>
      </c>
      <c r="T6" s="235">
        <v>56</v>
      </c>
      <c r="U6" s="235">
        <v>12</v>
      </c>
      <c r="V6" s="336">
        <v>6</v>
      </c>
      <c r="W6" s="236">
        <v>1</v>
      </c>
      <c r="X6" s="248"/>
      <c r="Y6" s="17" t="s">
        <v>443</v>
      </c>
      <c r="Z6" s="18">
        <v>2</v>
      </c>
    </row>
    <row r="7" spans="1:26" ht="15.75" thickBot="1" x14ac:dyDescent="0.3">
      <c r="E7" s="139" t="s">
        <v>346</v>
      </c>
      <c r="F7" s="136" t="s">
        <v>342</v>
      </c>
      <c r="G7" s="54">
        <v>8</v>
      </c>
      <c r="H7" s="30">
        <v>2022</v>
      </c>
      <c r="I7" s="30">
        <v>8</v>
      </c>
      <c r="J7" s="375">
        <v>2</v>
      </c>
      <c r="L7" s="135">
        <v>6</v>
      </c>
      <c r="M7" s="227" t="s">
        <v>222</v>
      </c>
      <c r="N7" s="17">
        <v>47</v>
      </c>
      <c r="O7" s="30">
        <v>67</v>
      </c>
      <c r="P7" s="30">
        <v>58</v>
      </c>
      <c r="Q7" s="30">
        <v>72</v>
      </c>
      <c r="R7" s="203">
        <v>244</v>
      </c>
      <c r="S7" s="335">
        <v>128</v>
      </c>
      <c r="T7" s="235">
        <v>64</v>
      </c>
      <c r="U7" s="235">
        <v>20</v>
      </c>
      <c r="V7" s="336">
        <v>16</v>
      </c>
      <c r="W7" s="236">
        <v>16</v>
      </c>
      <c r="X7" s="248"/>
      <c r="Y7" s="19" t="s">
        <v>442</v>
      </c>
      <c r="Z7" s="36">
        <v>1</v>
      </c>
    </row>
    <row r="8" spans="1:26" x14ac:dyDescent="0.25">
      <c r="E8" s="71" t="s">
        <v>346</v>
      </c>
      <c r="F8" s="69" t="s">
        <v>342</v>
      </c>
      <c r="G8" s="54">
        <v>11</v>
      </c>
      <c r="H8" s="30">
        <v>2019</v>
      </c>
      <c r="I8" s="30">
        <v>9</v>
      </c>
      <c r="J8" s="375">
        <v>1</v>
      </c>
      <c r="L8" s="135">
        <v>7</v>
      </c>
      <c r="M8" s="227" t="s">
        <v>41</v>
      </c>
      <c r="N8" s="17">
        <v>45</v>
      </c>
      <c r="O8" s="30">
        <v>81</v>
      </c>
      <c r="P8" s="30">
        <v>17</v>
      </c>
      <c r="Q8" s="30">
        <v>81</v>
      </c>
      <c r="R8" s="203">
        <v>224</v>
      </c>
      <c r="S8" s="335">
        <v>64</v>
      </c>
      <c r="T8" s="235">
        <v>48</v>
      </c>
      <c r="U8" s="235">
        <v>68</v>
      </c>
      <c r="V8" s="336">
        <v>30</v>
      </c>
      <c r="W8" s="236">
        <v>14</v>
      </c>
      <c r="X8" s="248"/>
    </row>
    <row r="9" spans="1:26" x14ac:dyDescent="0.25">
      <c r="E9" s="32" t="s">
        <v>346</v>
      </c>
      <c r="F9" s="64" t="s">
        <v>342</v>
      </c>
      <c r="G9" s="54">
        <v>12</v>
      </c>
      <c r="H9" s="30">
        <v>2017</v>
      </c>
      <c r="I9" s="30">
        <v>9</v>
      </c>
      <c r="J9" s="375">
        <v>1</v>
      </c>
      <c r="L9" s="135">
        <v>8</v>
      </c>
      <c r="M9" s="227" t="s">
        <v>88</v>
      </c>
      <c r="N9" s="17">
        <v>71</v>
      </c>
      <c r="O9" s="30">
        <v>42</v>
      </c>
      <c r="P9" s="30">
        <v>17</v>
      </c>
      <c r="Q9" s="30">
        <v>56</v>
      </c>
      <c r="R9" s="203">
        <v>186</v>
      </c>
      <c r="S9" s="335">
        <v>80</v>
      </c>
      <c r="T9" s="235">
        <v>48</v>
      </c>
      <c r="U9" s="235">
        <v>28</v>
      </c>
      <c r="V9" s="336">
        <v>24</v>
      </c>
      <c r="W9" s="236">
        <v>6</v>
      </c>
      <c r="X9" s="248"/>
    </row>
    <row r="10" spans="1:26" x14ac:dyDescent="0.25">
      <c r="E10" s="32" t="s">
        <v>346</v>
      </c>
      <c r="F10" s="64" t="s">
        <v>342</v>
      </c>
      <c r="G10" s="54">
        <v>12</v>
      </c>
      <c r="H10" s="30">
        <v>2017</v>
      </c>
      <c r="I10" s="30">
        <v>10</v>
      </c>
      <c r="J10" s="375">
        <v>1</v>
      </c>
      <c r="L10" s="135">
        <v>9</v>
      </c>
      <c r="M10" s="227" t="s">
        <v>142</v>
      </c>
      <c r="N10" s="17">
        <v>53</v>
      </c>
      <c r="O10" s="30">
        <v>51</v>
      </c>
      <c r="P10" s="30">
        <v>10</v>
      </c>
      <c r="Q10" s="30">
        <v>25</v>
      </c>
      <c r="R10" s="203">
        <v>139</v>
      </c>
      <c r="S10" s="335">
        <v>64</v>
      </c>
      <c r="T10" s="235">
        <v>8</v>
      </c>
      <c r="U10" s="235">
        <v>24</v>
      </c>
      <c r="V10" s="336">
        <v>30</v>
      </c>
      <c r="W10" s="236">
        <v>13</v>
      </c>
      <c r="X10" s="248"/>
    </row>
    <row r="11" spans="1:26" x14ac:dyDescent="0.25">
      <c r="E11" s="72" t="s">
        <v>346</v>
      </c>
      <c r="F11" s="64" t="s">
        <v>342</v>
      </c>
      <c r="G11" s="124">
        <v>12</v>
      </c>
      <c r="H11" s="75">
        <v>2020</v>
      </c>
      <c r="I11" s="30">
        <v>9</v>
      </c>
      <c r="J11" s="376">
        <v>1</v>
      </c>
      <c r="L11" s="135">
        <v>10</v>
      </c>
      <c r="M11" s="227" t="s">
        <v>12</v>
      </c>
      <c r="N11" s="17">
        <v>42</v>
      </c>
      <c r="O11" s="30">
        <v>19</v>
      </c>
      <c r="P11" s="30"/>
      <c r="Q11" s="30">
        <v>30</v>
      </c>
      <c r="R11" s="203">
        <v>91</v>
      </c>
      <c r="S11" s="335">
        <v>16</v>
      </c>
      <c r="T11" s="235">
        <v>24</v>
      </c>
      <c r="U11" s="235">
        <v>20</v>
      </c>
      <c r="V11" s="336">
        <v>26</v>
      </c>
      <c r="W11" s="236">
        <v>5</v>
      </c>
      <c r="X11" s="248"/>
    </row>
    <row r="12" spans="1:26" x14ac:dyDescent="0.25">
      <c r="E12" s="139" t="s">
        <v>346</v>
      </c>
      <c r="F12" s="136" t="s">
        <v>342</v>
      </c>
      <c r="G12" s="54">
        <v>12</v>
      </c>
      <c r="H12" s="30">
        <v>2022</v>
      </c>
      <c r="I12" s="30">
        <v>10</v>
      </c>
      <c r="J12" s="375">
        <v>1</v>
      </c>
      <c r="L12" s="135">
        <v>11</v>
      </c>
      <c r="M12" s="227" t="s">
        <v>109</v>
      </c>
      <c r="N12" s="17">
        <v>46</v>
      </c>
      <c r="O12" s="30">
        <v>25</v>
      </c>
      <c r="P12" s="30">
        <v>7</v>
      </c>
      <c r="Q12" s="30">
        <v>11</v>
      </c>
      <c r="R12" s="203">
        <v>89</v>
      </c>
      <c r="S12" s="335">
        <v>16</v>
      </c>
      <c r="T12" s="235">
        <v>16</v>
      </c>
      <c r="U12" s="235">
        <v>28</v>
      </c>
      <c r="V12" s="336">
        <v>18</v>
      </c>
      <c r="W12" s="236">
        <v>11</v>
      </c>
      <c r="X12" s="248"/>
    </row>
    <row r="13" spans="1:26" x14ac:dyDescent="0.25">
      <c r="E13" s="32" t="s">
        <v>346</v>
      </c>
      <c r="F13" s="64" t="s">
        <v>342</v>
      </c>
      <c r="G13" s="54">
        <v>13</v>
      </c>
      <c r="H13" s="30">
        <v>2018</v>
      </c>
      <c r="I13" s="30">
        <v>10</v>
      </c>
      <c r="J13" s="375">
        <v>1</v>
      </c>
      <c r="L13" s="135">
        <v>12</v>
      </c>
      <c r="M13" s="227" t="s">
        <v>187</v>
      </c>
      <c r="N13" s="17">
        <v>19</v>
      </c>
      <c r="O13" s="30">
        <v>24</v>
      </c>
      <c r="P13" s="30">
        <v>22</v>
      </c>
      <c r="Q13" s="30">
        <v>14</v>
      </c>
      <c r="R13" s="203">
        <v>79</v>
      </c>
      <c r="S13" s="335">
        <v>16</v>
      </c>
      <c r="T13" s="235"/>
      <c r="U13" s="235">
        <v>28</v>
      </c>
      <c r="V13" s="336">
        <v>24</v>
      </c>
      <c r="W13" s="236">
        <v>11</v>
      </c>
      <c r="X13" s="248"/>
    </row>
    <row r="14" spans="1:26" x14ac:dyDescent="0.25">
      <c r="E14" s="140" t="s">
        <v>346</v>
      </c>
      <c r="F14" s="137" t="s">
        <v>342</v>
      </c>
      <c r="G14" s="54">
        <v>13</v>
      </c>
      <c r="H14" s="30">
        <v>2023</v>
      </c>
      <c r="I14" s="30">
        <v>9</v>
      </c>
      <c r="J14" s="375">
        <v>1</v>
      </c>
      <c r="L14" s="135">
        <v>13</v>
      </c>
      <c r="M14" s="227" t="s">
        <v>219</v>
      </c>
      <c r="N14" s="17">
        <v>13</v>
      </c>
      <c r="O14" s="30">
        <v>31</v>
      </c>
      <c r="P14" s="30">
        <v>21</v>
      </c>
      <c r="Q14" s="30">
        <v>13</v>
      </c>
      <c r="R14" s="203">
        <v>78</v>
      </c>
      <c r="S14" s="335">
        <v>16</v>
      </c>
      <c r="T14" s="235"/>
      <c r="U14" s="235">
        <v>28</v>
      </c>
      <c r="V14" s="336">
        <v>10</v>
      </c>
      <c r="W14" s="236">
        <v>24</v>
      </c>
      <c r="X14" s="248"/>
    </row>
    <row r="15" spans="1:26" x14ac:dyDescent="0.25">
      <c r="E15" s="140" t="s">
        <v>346</v>
      </c>
      <c r="F15" s="137" t="s">
        <v>342</v>
      </c>
      <c r="G15" s="54">
        <v>15</v>
      </c>
      <c r="H15" s="30">
        <v>2023</v>
      </c>
      <c r="I15" s="30">
        <v>14</v>
      </c>
      <c r="J15" s="375">
        <v>1</v>
      </c>
      <c r="L15" s="135">
        <v>14</v>
      </c>
      <c r="M15" s="227" t="s">
        <v>16</v>
      </c>
      <c r="N15" s="17">
        <v>29</v>
      </c>
      <c r="O15" s="30">
        <v>30</v>
      </c>
      <c r="P15" s="30"/>
      <c r="Q15" s="30">
        <v>18</v>
      </c>
      <c r="R15" s="203">
        <v>77</v>
      </c>
      <c r="S15" s="335">
        <v>32</v>
      </c>
      <c r="T15" s="235">
        <v>24</v>
      </c>
      <c r="U15" s="235">
        <v>12</v>
      </c>
      <c r="V15" s="336">
        <v>6</v>
      </c>
      <c r="W15" s="236">
        <v>3</v>
      </c>
      <c r="X15" s="248"/>
    </row>
    <row r="16" spans="1:26" x14ac:dyDescent="0.25">
      <c r="E16" s="32" t="s">
        <v>346</v>
      </c>
      <c r="F16" s="64" t="s">
        <v>342</v>
      </c>
      <c r="G16" s="54">
        <v>16</v>
      </c>
      <c r="H16" s="30">
        <v>2018</v>
      </c>
      <c r="I16" s="30">
        <v>9</v>
      </c>
      <c r="J16" s="375">
        <v>1</v>
      </c>
      <c r="L16" s="135">
        <v>15</v>
      </c>
      <c r="M16" s="227" t="s">
        <v>71</v>
      </c>
      <c r="N16" s="17">
        <v>6</v>
      </c>
      <c r="O16" s="30">
        <v>42</v>
      </c>
      <c r="P16" s="30">
        <v>10</v>
      </c>
      <c r="Q16" s="30">
        <v>11</v>
      </c>
      <c r="R16" s="203">
        <v>69</v>
      </c>
      <c r="S16" s="335"/>
      <c r="T16" s="235"/>
      <c r="U16" s="235">
        <v>24</v>
      </c>
      <c r="V16" s="336">
        <v>26</v>
      </c>
      <c r="W16" s="236">
        <v>19</v>
      </c>
      <c r="X16" s="248"/>
    </row>
    <row r="17" spans="5:24" x14ac:dyDescent="0.25">
      <c r="E17" s="140" t="s">
        <v>346</v>
      </c>
      <c r="F17" s="137" t="s">
        <v>342</v>
      </c>
      <c r="G17" s="54">
        <v>23</v>
      </c>
      <c r="H17" s="30">
        <v>2023</v>
      </c>
      <c r="I17" s="30">
        <v>10</v>
      </c>
      <c r="J17" s="375">
        <v>1</v>
      </c>
      <c r="L17" s="135">
        <v>16</v>
      </c>
      <c r="M17" s="227" t="s">
        <v>35</v>
      </c>
      <c r="N17" s="17">
        <v>23</v>
      </c>
      <c r="O17" s="30">
        <v>26</v>
      </c>
      <c r="P17" s="30"/>
      <c r="Q17" s="30">
        <v>16</v>
      </c>
      <c r="R17" s="203">
        <v>65</v>
      </c>
      <c r="S17" s="335"/>
      <c r="T17" s="235">
        <v>16</v>
      </c>
      <c r="U17" s="235">
        <v>32</v>
      </c>
      <c r="V17" s="336">
        <v>10</v>
      </c>
      <c r="W17" s="236">
        <v>7</v>
      </c>
      <c r="X17" s="248"/>
    </row>
    <row r="18" spans="5:24" x14ac:dyDescent="0.25">
      <c r="E18" s="140" t="s">
        <v>346</v>
      </c>
      <c r="F18" s="137" t="s">
        <v>342</v>
      </c>
      <c r="G18" s="54">
        <v>25</v>
      </c>
      <c r="H18" s="30">
        <v>2022</v>
      </c>
      <c r="I18" s="30">
        <v>9</v>
      </c>
      <c r="J18" s="375">
        <v>1</v>
      </c>
      <c r="L18" s="135">
        <v>17</v>
      </c>
      <c r="M18" s="227" t="s">
        <v>204</v>
      </c>
      <c r="N18" s="17">
        <v>25</v>
      </c>
      <c r="O18" s="30">
        <v>8</v>
      </c>
      <c r="P18" s="30">
        <v>10</v>
      </c>
      <c r="Q18" s="30">
        <v>19</v>
      </c>
      <c r="R18" s="203">
        <v>62</v>
      </c>
      <c r="S18" s="335"/>
      <c r="T18" s="235">
        <v>24</v>
      </c>
      <c r="U18" s="235">
        <v>12</v>
      </c>
      <c r="V18" s="336">
        <v>12</v>
      </c>
      <c r="W18" s="236">
        <v>14</v>
      </c>
      <c r="X18" s="248"/>
    </row>
    <row r="19" spans="5:24" x14ac:dyDescent="0.25">
      <c r="E19" s="72" t="s">
        <v>346</v>
      </c>
      <c r="F19" s="64" t="s">
        <v>342</v>
      </c>
      <c r="G19" s="124">
        <v>27</v>
      </c>
      <c r="H19" s="75">
        <v>2019</v>
      </c>
      <c r="I19" s="30">
        <v>14</v>
      </c>
      <c r="J19" s="376">
        <v>1</v>
      </c>
      <c r="L19" s="135">
        <v>18</v>
      </c>
      <c r="M19" s="227" t="s">
        <v>300</v>
      </c>
      <c r="N19" s="17">
        <v>13</v>
      </c>
      <c r="O19" s="30">
        <v>11</v>
      </c>
      <c r="P19" s="30">
        <v>12</v>
      </c>
      <c r="Q19" s="30">
        <v>14</v>
      </c>
      <c r="R19" s="203">
        <v>50</v>
      </c>
      <c r="S19" s="335"/>
      <c r="T19" s="235"/>
      <c r="U19" s="235">
        <v>20</v>
      </c>
      <c r="V19" s="336">
        <v>18</v>
      </c>
      <c r="W19" s="236">
        <v>12</v>
      </c>
      <c r="X19" s="248"/>
    </row>
    <row r="20" spans="5:24" x14ac:dyDescent="0.25">
      <c r="E20" s="139" t="s">
        <v>346</v>
      </c>
      <c r="F20" s="136" t="s">
        <v>342</v>
      </c>
      <c r="G20" s="54">
        <v>28</v>
      </c>
      <c r="H20" s="30">
        <v>2021</v>
      </c>
      <c r="I20" s="30">
        <v>9</v>
      </c>
      <c r="J20" s="375">
        <v>1</v>
      </c>
      <c r="L20" s="135">
        <v>19</v>
      </c>
      <c r="M20" s="227" t="s">
        <v>215</v>
      </c>
      <c r="N20" s="17">
        <v>15</v>
      </c>
      <c r="O20" s="30">
        <v>14</v>
      </c>
      <c r="P20" s="30">
        <v>7</v>
      </c>
      <c r="Q20" s="30">
        <v>11</v>
      </c>
      <c r="R20" s="203">
        <v>47</v>
      </c>
      <c r="S20" s="335"/>
      <c r="T20" s="235"/>
      <c r="U20" s="235">
        <v>12</v>
      </c>
      <c r="V20" s="336">
        <v>12</v>
      </c>
      <c r="W20" s="236">
        <v>23</v>
      </c>
      <c r="X20" s="248"/>
    </row>
    <row r="21" spans="5:24" ht="15.75" thickBot="1" x14ac:dyDescent="0.3">
      <c r="E21" s="141" t="s">
        <v>346</v>
      </c>
      <c r="F21" s="151" t="s">
        <v>342</v>
      </c>
      <c r="G21" s="55">
        <v>28</v>
      </c>
      <c r="H21" s="34">
        <v>2023</v>
      </c>
      <c r="I21" s="34">
        <v>8</v>
      </c>
      <c r="J21" s="377">
        <v>1</v>
      </c>
      <c r="L21" s="135">
        <v>20</v>
      </c>
      <c r="M21" s="228" t="s">
        <v>422</v>
      </c>
      <c r="N21" s="17">
        <v>18</v>
      </c>
      <c r="O21" s="30">
        <v>24</v>
      </c>
      <c r="P21" s="30">
        <v>2</v>
      </c>
      <c r="Q21" s="30">
        <v>2</v>
      </c>
      <c r="R21" s="204">
        <v>46</v>
      </c>
      <c r="S21" s="335">
        <v>32</v>
      </c>
      <c r="T21" s="235">
        <v>8</v>
      </c>
      <c r="U21" s="235"/>
      <c r="V21" s="336">
        <v>4</v>
      </c>
      <c r="W21" s="236">
        <v>2</v>
      </c>
      <c r="X21" s="248"/>
    </row>
    <row r="22" spans="5:24" x14ac:dyDescent="0.25">
      <c r="E22" s="39" t="s">
        <v>211</v>
      </c>
      <c r="F22" s="48" t="s">
        <v>75</v>
      </c>
      <c r="G22" s="53">
        <v>15</v>
      </c>
      <c r="H22" s="41">
        <v>2011</v>
      </c>
      <c r="I22" s="41">
        <v>10</v>
      </c>
      <c r="J22" s="374">
        <v>1</v>
      </c>
      <c r="L22" s="135">
        <v>21</v>
      </c>
      <c r="M22" s="227" t="s">
        <v>166</v>
      </c>
      <c r="N22" s="17">
        <v>10</v>
      </c>
      <c r="O22" s="30">
        <v>19</v>
      </c>
      <c r="P22" s="30">
        <v>7</v>
      </c>
      <c r="Q22" s="30">
        <v>7</v>
      </c>
      <c r="R22" s="203">
        <v>43</v>
      </c>
      <c r="S22" s="335"/>
      <c r="T22" s="235">
        <v>8</v>
      </c>
      <c r="U22" s="235">
        <v>8</v>
      </c>
      <c r="V22" s="336">
        <v>14</v>
      </c>
      <c r="W22" s="236">
        <v>13</v>
      </c>
      <c r="X22" s="248"/>
    </row>
    <row r="23" spans="5:24" x14ac:dyDescent="0.25">
      <c r="E23" s="32" t="s">
        <v>211</v>
      </c>
      <c r="F23" s="43" t="s">
        <v>75</v>
      </c>
      <c r="G23" s="54">
        <v>16</v>
      </c>
      <c r="H23" s="30">
        <v>2010</v>
      </c>
      <c r="I23" s="30">
        <v>9</v>
      </c>
      <c r="J23" s="375">
        <v>1</v>
      </c>
      <c r="L23" s="135">
        <v>22</v>
      </c>
      <c r="M23" s="227" t="s">
        <v>310</v>
      </c>
      <c r="N23" s="17">
        <v>6</v>
      </c>
      <c r="O23" s="30">
        <v>10</v>
      </c>
      <c r="P23" s="30">
        <v>22</v>
      </c>
      <c r="Q23" s="30">
        <v>4</v>
      </c>
      <c r="R23" s="203">
        <v>42</v>
      </c>
      <c r="S23" s="335">
        <v>16</v>
      </c>
      <c r="T23" s="235"/>
      <c r="U23" s="235">
        <v>8</v>
      </c>
      <c r="V23" s="336">
        <v>8</v>
      </c>
      <c r="W23" s="236">
        <v>10</v>
      </c>
      <c r="X23" s="248"/>
    </row>
    <row r="24" spans="5:24" x14ac:dyDescent="0.25">
      <c r="E24" s="32" t="s">
        <v>211</v>
      </c>
      <c r="F24" s="49" t="s">
        <v>75</v>
      </c>
      <c r="G24" s="54">
        <v>17</v>
      </c>
      <c r="H24" s="30">
        <v>2011</v>
      </c>
      <c r="I24" s="30">
        <v>8</v>
      </c>
      <c r="J24" s="375">
        <v>1</v>
      </c>
      <c r="L24" s="135">
        <v>23</v>
      </c>
      <c r="M24" s="227" t="s">
        <v>177</v>
      </c>
      <c r="N24" s="17">
        <v>20</v>
      </c>
      <c r="O24" s="30">
        <v>15</v>
      </c>
      <c r="P24" s="30"/>
      <c r="Q24" s="30">
        <v>6</v>
      </c>
      <c r="R24" s="203">
        <v>41</v>
      </c>
      <c r="S24" s="335"/>
      <c r="T24" s="235">
        <v>24</v>
      </c>
      <c r="U24" s="235">
        <v>4</v>
      </c>
      <c r="V24" s="336">
        <v>6</v>
      </c>
      <c r="W24" s="236">
        <v>7</v>
      </c>
      <c r="X24" s="248"/>
    </row>
    <row r="25" spans="5:24" ht="15.75" thickBot="1" x14ac:dyDescent="0.3">
      <c r="E25" s="33" t="s">
        <v>211</v>
      </c>
      <c r="F25" s="35" t="s">
        <v>132</v>
      </c>
      <c r="G25" s="55">
        <v>21</v>
      </c>
      <c r="H25" s="34">
        <v>2014</v>
      </c>
      <c r="I25" s="34">
        <v>10</v>
      </c>
      <c r="J25" s="377">
        <v>1</v>
      </c>
      <c r="L25" s="135">
        <v>24</v>
      </c>
      <c r="M25" s="227" t="s">
        <v>19</v>
      </c>
      <c r="N25" s="17">
        <v>9</v>
      </c>
      <c r="O25" s="30">
        <v>14</v>
      </c>
      <c r="P25" s="30"/>
      <c r="Q25" s="30">
        <v>16</v>
      </c>
      <c r="R25" s="203">
        <v>39</v>
      </c>
      <c r="S25" s="335"/>
      <c r="T25" s="235">
        <v>16</v>
      </c>
      <c r="U25" s="235">
        <v>12</v>
      </c>
      <c r="V25" s="336">
        <v>8</v>
      </c>
      <c r="W25" s="236">
        <v>3</v>
      </c>
      <c r="X25" s="248"/>
    </row>
    <row r="26" spans="5:24" x14ac:dyDescent="0.25">
      <c r="E26" s="39" t="s">
        <v>95</v>
      </c>
      <c r="F26" s="40" t="s">
        <v>243</v>
      </c>
      <c r="G26" s="53">
        <v>5</v>
      </c>
      <c r="H26" s="41">
        <v>2012</v>
      </c>
      <c r="I26" s="41">
        <v>10</v>
      </c>
      <c r="J26" s="374">
        <v>2</v>
      </c>
      <c r="L26" s="135">
        <v>25</v>
      </c>
      <c r="M26" s="227" t="s">
        <v>193</v>
      </c>
      <c r="N26" s="17">
        <v>10</v>
      </c>
      <c r="O26" s="30">
        <v>13</v>
      </c>
      <c r="P26" s="30">
        <v>8</v>
      </c>
      <c r="Q26" s="30">
        <v>8</v>
      </c>
      <c r="R26" s="203">
        <v>39</v>
      </c>
      <c r="S26" s="335"/>
      <c r="T26" s="235"/>
      <c r="U26" s="235">
        <v>8</v>
      </c>
      <c r="V26" s="336">
        <v>10</v>
      </c>
      <c r="W26" s="236">
        <v>21</v>
      </c>
      <c r="X26" s="248"/>
    </row>
    <row r="27" spans="5:24" x14ac:dyDescent="0.25">
      <c r="E27" s="32" t="s">
        <v>95</v>
      </c>
      <c r="F27" s="49" t="s">
        <v>115</v>
      </c>
      <c r="G27" s="54">
        <v>8</v>
      </c>
      <c r="H27" s="30">
        <v>2001</v>
      </c>
      <c r="I27" s="30">
        <v>8</v>
      </c>
      <c r="J27" s="375">
        <v>2</v>
      </c>
      <c r="L27" s="135">
        <v>26</v>
      </c>
      <c r="M27" s="227" t="s">
        <v>221</v>
      </c>
      <c r="N27" s="17">
        <v>9</v>
      </c>
      <c r="O27" s="30">
        <v>10</v>
      </c>
      <c r="P27" s="30">
        <v>11</v>
      </c>
      <c r="Q27" s="30">
        <v>8</v>
      </c>
      <c r="R27" s="203">
        <v>38</v>
      </c>
      <c r="S27" s="335"/>
      <c r="T27" s="235"/>
      <c r="U27" s="235"/>
      <c r="V27" s="336">
        <v>4</v>
      </c>
      <c r="W27" s="236">
        <v>34</v>
      </c>
      <c r="X27" s="248"/>
    </row>
    <row r="28" spans="5:24" x14ac:dyDescent="0.25">
      <c r="E28" s="32" t="s">
        <v>95</v>
      </c>
      <c r="F28" s="43" t="s">
        <v>115</v>
      </c>
      <c r="G28" s="54">
        <v>9</v>
      </c>
      <c r="H28" s="30">
        <v>2010</v>
      </c>
      <c r="I28" s="30">
        <v>10</v>
      </c>
      <c r="J28" s="375">
        <v>1</v>
      </c>
      <c r="L28" s="135">
        <v>27</v>
      </c>
      <c r="M28" s="227" t="s">
        <v>346</v>
      </c>
      <c r="N28" s="17">
        <v>5</v>
      </c>
      <c r="O28" s="30">
        <v>7</v>
      </c>
      <c r="P28" s="30">
        <v>12</v>
      </c>
      <c r="Q28" s="30">
        <v>14</v>
      </c>
      <c r="R28" s="203">
        <v>38</v>
      </c>
      <c r="S28" s="335"/>
      <c r="T28" s="235">
        <v>16</v>
      </c>
      <c r="U28" s="235"/>
      <c r="V28" s="336">
        <v>8</v>
      </c>
      <c r="W28" s="236">
        <v>14</v>
      </c>
      <c r="X28" s="248"/>
    </row>
    <row r="29" spans="5:24" x14ac:dyDescent="0.25">
      <c r="E29" s="32" t="s">
        <v>95</v>
      </c>
      <c r="F29" s="49" t="s">
        <v>115</v>
      </c>
      <c r="G29" s="54">
        <v>10</v>
      </c>
      <c r="H29" s="30">
        <v>2001</v>
      </c>
      <c r="I29" s="30">
        <v>8</v>
      </c>
      <c r="J29" s="375">
        <v>1</v>
      </c>
      <c r="L29" s="135">
        <v>28</v>
      </c>
      <c r="M29" s="227" t="s">
        <v>153</v>
      </c>
      <c r="N29" s="17">
        <v>10</v>
      </c>
      <c r="O29" s="30">
        <v>11</v>
      </c>
      <c r="P29" s="30">
        <v>3</v>
      </c>
      <c r="Q29" s="30">
        <v>14</v>
      </c>
      <c r="R29" s="203">
        <v>38</v>
      </c>
      <c r="S29" s="335"/>
      <c r="T29" s="235"/>
      <c r="U29" s="235">
        <v>4</v>
      </c>
      <c r="V29" s="336">
        <v>22</v>
      </c>
      <c r="W29" s="236">
        <v>12</v>
      </c>
      <c r="X29" s="248"/>
    </row>
    <row r="30" spans="5:24" x14ac:dyDescent="0.25">
      <c r="E30" s="32" t="s">
        <v>95</v>
      </c>
      <c r="F30" s="49" t="s">
        <v>115</v>
      </c>
      <c r="G30" s="54">
        <v>10</v>
      </c>
      <c r="H30" s="30">
        <v>2002</v>
      </c>
      <c r="I30" s="30">
        <v>9</v>
      </c>
      <c r="J30" s="375">
        <v>1</v>
      </c>
      <c r="L30" s="135">
        <v>29</v>
      </c>
      <c r="M30" s="227" t="s">
        <v>263</v>
      </c>
      <c r="N30" s="17">
        <v>11</v>
      </c>
      <c r="O30" s="30">
        <v>15</v>
      </c>
      <c r="P30" s="30">
        <v>8</v>
      </c>
      <c r="Q30" s="30">
        <v>3</v>
      </c>
      <c r="R30" s="203">
        <v>37</v>
      </c>
      <c r="S30" s="335"/>
      <c r="T30" s="235">
        <v>8</v>
      </c>
      <c r="U30" s="235">
        <v>4</v>
      </c>
      <c r="V30" s="336">
        <v>12</v>
      </c>
      <c r="W30" s="236">
        <v>13</v>
      </c>
      <c r="X30" s="248"/>
    </row>
    <row r="31" spans="5:24" x14ac:dyDescent="0.25">
      <c r="E31" s="32" t="s">
        <v>95</v>
      </c>
      <c r="F31" s="49" t="s">
        <v>115</v>
      </c>
      <c r="G31" s="54">
        <v>11</v>
      </c>
      <c r="H31" s="30">
        <v>2002</v>
      </c>
      <c r="I31" s="30">
        <v>8</v>
      </c>
      <c r="J31" s="375">
        <v>1</v>
      </c>
      <c r="L31" s="135">
        <v>30</v>
      </c>
      <c r="M31" s="227" t="s">
        <v>127</v>
      </c>
      <c r="N31" s="17">
        <v>8</v>
      </c>
      <c r="O31" s="30">
        <v>11</v>
      </c>
      <c r="P31" s="30"/>
      <c r="Q31" s="30">
        <v>18</v>
      </c>
      <c r="R31" s="203">
        <v>37</v>
      </c>
      <c r="S31" s="335"/>
      <c r="T31" s="235">
        <v>8</v>
      </c>
      <c r="U31" s="235">
        <v>12</v>
      </c>
      <c r="V31" s="336">
        <v>14</v>
      </c>
      <c r="W31" s="236">
        <v>3</v>
      </c>
      <c r="X31" s="248"/>
    </row>
    <row r="32" spans="5:24" x14ac:dyDescent="0.25">
      <c r="E32" s="32" t="s">
        <v>95</v>
      </c>
      <c r="F32" s="49" t="s">
        <v>96</v>
      </c>
      <c r="G32" s="54">
        <v>16</v>
      </c>
      <c r="H32" s="30">
        <v>1999</v>
      </c>
      <c r="I32" s="30">
        <v>8</v>
      </c>
      <c r="J32" s="375">
        <v>1</v>
      </c>
      <c r="L32" s="135">
        <v>31</v>
      </c>
      <c r="M32" s="227" t="s">
        <v>188</v>
      </c>
      <c r="N32" s="17">
        <v>11</v>
      </c>
      <c r="O32" s="30">
        <v>7</v>
      </c>
      <c r="P32" s="30">
        <v>9</v>
      </c>
      <c r="Q32" s="30">
        <v>9</v>
      </c>
      <c r="R32" s="203">
        <v>36</v>
      </c>
      <c r="S32" s="335"/>
      <c r="T32" s="235"/>
      <c r="U32" s="235"/>
      <c r="V32" s="336">
        <v>8</v>
      </c>
      <c r="W32" s="236">
        <v>28</v>
      </c>
      <c r="X32" s="248"/>
    </row>
    <row r="33" spans="5:24" x14ac:dyDescent="0.25">
      <c r="E33" s="32" t="s">
        <v>95</v>
      </c>
      <c r="F33" s="43" t="s">
        <v>243</v>
      </c>
      <c r="G33" s="54">
        <v>16</v>
      </c>
      <c r="H33" s="30">
        <v>2012</v>
      </c>
      <c r="I33" s="30">
        <v>8</v>
      </c>
      <c r="J33" s="375">
        <v>1</v>
      </c>
      <c r="L33" s="135">
        <v>32</v>
      </c>
      <c r="M33" s="227" t="s">
        <v>301</v>
      </c>
      <c r="N33" s="17">
        <v>11</v>
      </c>
      <c r="O33" s="30">
        <v>8</v>
      </c>
      <c r="P33" s="30">
        <v>9</v>
      </c>
      <c r="Q33" s="30">
        <v>6</v>
      </c>
      <c r="R33" s="203">
        <v>34</v>
      </c>
      <c r="S33" s="335"/>
      <c r="T33" s="235"/>
      <c r="U33" s="235">
        <v>4</v>
      </c>
      <c r="V33" s="336">
        <v>8</v>
      </c>
      <c r="W33" s="236">
        <v>22</v>
      </c>
      <c r="X33" s="248"/>
    </row>
    <row r="34" spans="5:24" x14ac:dyDescent="0.25">
      <c r="E34" s="32" t="s">
        <v>95</v>
      </c>
      <c r="F34" s="43" t="s">
        <v>115</v>
      </c>
      <c r="G34" s="54">
        <v>19</v>
      </c>
      <c r="H34" s="30">
        <v>2010</v>
      </c>
      <c r="I34" s="30">
        <v>8</v>
      </c>
      <c r="J34" s="375">
        <v>1</v>
      </c>
      <c r="L34" s="135">
        <v>33</v>
      </c>
      <c r="M34" s="227" t="s">
        <v>162</v>
      </c>
      <c r="N34" s="17">
        <v>20</v>
      </c>
      <c r="O34" s="30">
        <v>8</v>
      </c>
      <c r="P34" s="30"/>
      <c r="Q34" s="30">
        <v>4</v>
      </c>
      <c r="R34" s="203">
        <v>32</v>
      </c>
      <c r="S34" s="335">
        <v>16</v>
      </c>
      <c r="T34" s="235"/>
      <c r="U34" s="235">
        <v>8</v>
      </c>
      <c r="V34" s="336">
        <v>8</v>
      </c>
      <c r="W34" s="236"/>
      <c r="X34" s="248"/>
    </row>
    <row r="35" spans="5:24" x14ac:dyDescent="0.25">
      <c r="E35" s="32" t="s">
        <v>95</v>
      </c>
      <c r="F35" s="49" t="s">
        <v>206</v>
      </c>
      <c r="G35" s="54">
        <v>19</v>
      </c>
      <c r="H35" s="30">
        <v>2011</v>
      </c>
      <c r="I35" s="30">
        <v>8</v>
      </c>
      <c r="J35" s="375">
        <v>1</v>
      </c>
      <c r="L35" s="135">
        <v>34</v>
      </c>
      <c r="M35" s="227" t="s">
        <v>141</v>
      </c>
      <c r="N35" s="17">
        <v>1</v>
      </c>
      <c r="O35" s="30">
        <v>26</v>
      </c>
      <c r="P35" s="30">
        <v>3</v>
      </c>
      <c r="Q35" s="30">
        <v>2</v>
      </c>
      <c r="R35" s="203">
        <v>32</v>
      </c>
      <c r="S35" s="335">
        <v>16</v>
      </c>
      <c r="T35" s="235"/>
      <c r="U35" s="235">
        <v>4</v>
      </c>
      <c r="V35" s="336">
        <v>4</v>
      </c>
      <c r="W35" s="236">
        <v>8</v>
      </c>
      <c r="X35" s="248"/>
    </row>
    <row r="36" spans="5:24" ht="15.75" thickBot="1" x14ac:dyDescent="0.3">
      <c r="E36" s="33" t="s">
        <v>95</v>
      </c>
      <c r="F36" s="50" t="s">
        <v>191</v>
      </c>
      <c r="G36" s="55">
        <v>22</v>
      </c>
      <c r="H36" s="34">
        <v>2011</v>
      </c>
      <c r="I36" s="34">
        <v>9</v>
      </c>
      <c r="J36" s="377">
        <v>1</v>
      </c>
      <c r="L36" s="135">
        <v>35</v>
      </c>
      <c r="M36" s="227" t="s">
        <v>105</v>
      </c>
      <c r="N36" s="17">
        <v>14</v>
      </c>
      <c r="O36" s="30">
        <v>4</v>
      </c>
      <c r="P36" s="30"/>
      <c r="Q36" s="30">
        <v>12</v>
      </c>
      <c r="R36" s="203">
        <v>30</v>
      </c>
      <c r="S36" s="335"/>
      <c r="T36" s="235"/>
      <c r="U36" s="235">
        <v>16</v>
      </c>
      <c r="V36" s="336">
        <v>4</v>
      </c>
      <c r="W36" s="236">
        <v>10</v>
      </c>
      <c r="X36" s="248"/>
    </row>
    <row r="37" spans="5:24" x14ac:dyDescent="0.25">
      <c r="E37" s="39" t="s">
        <v>210</v>
      </c>
      <c r="F37" s="48" t="s">
        <v>169</v>
      </c>
      <c r="G37" s="53">
        <v>6</v>
      </c>
      <c r="H37" s="41">
        <v>2011</v>
      </c>
      <c r="I37" s="41">
        <v>10</v>
      </c>
      <c r="J37" s="374">
        <v>2</v>
      </c>
      <c r="L37" s="135">
        <v>36</v>
      </c>
      <c r="M37" s="227" t="s">
        <v>176</v>
      </c>
      <c r="N37" s="17">
        <v>11</v>
      </c>
      <c r="O37" s="30">
        <v>10</v>
      </c>
      <c r="P37" s="30">
        <v>3</v>
      </c>
      <c r="Q37" s="30">
        <v>5</v>
      </c>
      <c r="R37" s="203">
        <v>29</v>
      </c>
      <c r="S37" s="335"/>
      <c r="T37" s="235"/>
      <c r="U37" s="235">
        <v>4</v>
      </c>
      <c r="V37" s="336">
        <v>14</v>
      </c>
      <c r="W37" s="236">
        <v>11</v>
      </c>
      <c r="X37" s="248"/>
    </row>
    <row r="38" spans="5:24" x14ac:dyDescent="0.25">
      <c r="E38" s="32" t="s">
        <v>210</v>
      </c>
      <c r="F38" s="43" t="s">
        <v>169</v>
      </c>
      <c r="G38" s="54">
        <v>15</v>
      </c>
      <c r="H38" s="30">
        <v>2010</v>
      </c>
      <c r="I38" s="30">
        <v>9</v>
      </c>
      <c r="J38" s="375">
        <v>1</v>
      </c>
      <c r="L38" s="135">
        <v>37</v>
      </c>
      <c r="M38" s="227" t="s">
        <v>298</v>
      </c>
      <c r="N38" s="17">
        <v>5</v>
      </c>
      <c r="O38" s="30">
        <v>8</v>
      </c>
      <c r="P38" s="30">
        <v>11</v>
      </c>
      <c r="Q38" s="30">
        <v>4</v>
      </c>
      <c r="R38" s="203">
        <v>28</v>
      </c>
      <c r="S38" s="335"/>
      <c r="T38" s="235"/>
      <c r="U38" s="235">
        <v>8</v>
      </c>
      <c r="V38" s="336">
        <v>6</v>
      </c>
      <c r="W38" s="236">
        <v>14</v>
      </c>
      <c r="X38" s="248"/>
    </row>
    <row r="39" spans="5:24" x14ac:dyDescent="0.25">
      <c r="E39" s="32" t="s">
        <v>210</v>
      </c>
      <c r="F39" s="43" t="s">
        <v>241</v>
      </c>
      <c r="G39" s="54">
        <v>18</v>
      </c>
      <c r="H39" s="30">
        <v>2012</v>
      </c>
      <c r="I39" s="30">
        <v>10</v>
      </c>
      <c r="J39" s="375">
        <v>1</v>
      </c>
      <c r="L39" s="135">
        <v>38</v>
      </c>
      <c r="M39" s="227" t="s">
        <v>74</v>
      </c>
      <c r="N39" s="17">
        <v>17</v>
      </c>
      <c r="O39" s="30">
        <v>9</v>
      </c>
      <c r="P39" s="30"/>
      <c r="Q39" s="30">
        <v>2</v>
      </c>
      <c r="R39" s="203">
        <v>28</v>
      </c>
      <c r="S39" s="335"/>
      <c r="T39" s="235">
        <v>8</v>
      </c>
      <c r="U39" s="235">
        <v>4</v>
      </c>
      <c r="V39" s="336">
        <v>10</v>
      </c>
      <c r="W39" s="236">
        <v>6</v>
      </c>
      <c r="X39" s="248"/>
    </row>
    <row r="40" spans="5:24" x14ac:dyDescent="0.25">
      <c r="E40" s="32" t="s">
        <v>210</v>
      </c>
      <c r="F40" s="49" t="s">
        <v>169</v>
      </c>
      <c r="G40" s="54">
        <v>20</v>
      </c>
      <c r="H40" s="30">
        <v>2011</v>
      </c>
      <c r="I40" s="30">
        <v>9</v>
      </c>
      <c r="J40" s="375">
        <v>1</v>
      </c>
      <c r="L40" s="135">
        <v>39</v>
      </c>
      <c r="M40" s="227" t="s">
        <v>313</v>
      </c>
      <c r="N40" s="17">
        <v>4</v>
      </c>
      <c r="O40" s="30">
        <v>7</v>
      </c>
      <c r="P40" s="30">
        <v>12</v>
      </c>
      <c r="Q40" s="30">
        <v>5</v>
      </c>
      <c r="R40" s="203">
        <v>28</v>
      </c>
      <c r="S40" s="335"/>
      <c r="T40" s="235"/>
      <c r="U40" s="235">
        <v>4</v>
      </c>
      <c r="V40" s="336">
        <v>12</v>
      </c>
      <c r="W40" s="236">
        <v>12</v>
      </c>
      <c r="X40" s="248"/>
    </row>
    <row r="41" spans="5:24" ht="15.75" thickBot="1" x14ac:dyDescent="0.3">
      <c r="E41" s="33" t="s">
        <v>210</v>
      </c>
      <c r="F41" s="44" t="s">
        <v>169</v>
      </c>
      <c r="G41" s="55">
        <v>21</v>
      </c>
      <c r="H41" s="34">
        <v>2010</v>
      </c>
      <c r="I41" s="34">
        <v>10</v>
      </c>
      <c r="J41" s="377">
        <v>1</v>
      </c>
      <c r="L41" s="135">
        <v>40</v>
      </c>
      <c r="M41" s="227" t="s">
        <v>170</v>
      </c>
      <c r="N41" s="17">
        <v>6</v>
      </c>
      <c r="O41" s="30">
        <v>17</v>
      </c>
      <c r="P41" s="30">
        <v>1</v>
      </c>
      <c r="Q41" s="30">
        <v>3</v>
      </c>
      <c r="R41" s="203">
        <v>27</v>
      </c>
      <c r="S41" s="335"/>
      <c r="T41" s="235"/>
      <c r="U41" s="235">
        <v>12</v>
      </c>
      <c r="V41" s="336">
        <v>4</v>
      </c>
      <c r="W41" s="236">
        <v>11</v>
      </c>
      <c r="X41" s="248"/>
    </row>
    <row r="42" spans="5:24" x14ac:dyDescent="0.25">
      <c r="E42" s="79" t="s">
        <v>218</v>
      </c>
      <c r="F42" s="63" t="s">
        <v>273</v>
      </c>
      <c r="G42" s="53">
        <v>9</v>
      </c>
      <c r="H42" s="41">
        <v>2019</v>
      </c>
      <c r="I42" s="41">
        <v>10</v>
      </c>
      <c r="J42" s="374">
        <v>1</v>
      </c>
      <c r="L42" s="135">
        <v>41</v>
      </c>
      <c r="M42" s="227" t="s">
        <v>281</v>
      </c>
      <c r="N42" s="17">
        <v>11</v>
      </c>
      <c r="O42" s="30">
        <v>7</v>
      </c>
      <c r="P42" s="30">
        <v>3</v>
      </c>
      <c r="Q42" s="30">
        <v>6</v>
      </c>
      <c r="R42" s="203">
        <v>27</v>
      </c>
      <c r="S42" s="335"/>
      <c r="T42" s="235"/>
      <c r="U42" s="235">
        <v>4</v>
      </c>
      <c r="V42" s="336">
        <v>4</v>
      </c>
      <c r="W42" s="236">
        <v>19</v>
      </c>
      <c r="X42" s="248"/>
    </row>
    <row r="43" spans="5:24" x14ac:dyDescent="0.25">
      <c r="E43" s="140" t="s">
        <v>218</v>
      </c>
      <c r="F43" s="137" t="s">
        <v>273</v>
      </c>
      <c r="G43" s="54">
        <v>9</v>
      </c>
      <c r="H43" s="30">
        <v>2022</v>
      </c>
      <c r="I43" s="30">
        <v>9</v>
      </c>
      <c r="J43" s="375">
        <v>1</v>
      </c>
      <c r="L43" s="135">
        <v>42</v>
      </c>
      <c r="M43" s="227" t="s">
        <v>381</v>
      </c>
      <c r="N43" s="17">
        <v>5</v>
      </c>
      <c r="O43" s="30">
        <v>13</v>
      </c>
      <c r="P43" s="30">
        <v>4</v>
      </c>
      <c r="Q43" s="30">
        <v>5</v>
      </c>
      <c r="R43" s="203">
        <v>27</v>
      </c>
      <c r="S43" s="335"/>
      <c r="T43" s="235">
        <v>8</v>
      </c>
      <c r="U43" s="235">
        <v>8</v>
      </c>
      <c r="V43" s="336">
        <v>6</v>
      </c>
      <c r="W43" s="236">
        <v>5</v>
      </c>
      <c r="X43" s="248"/>
    </row>
    <row r="44" spans="5:24" x14ac:dyDescent="0.25">
      <c r="E44" s="32" t="s">
        <v>218</v>
      </c>
      <c r="F44" s="43" t="s">
        <v>163</v>
      </c>
      <c r="G44" s="54">
        <v>13</v>
      </c>
      <c r="H44" s="30">
        <v>2010</v>
      </c>
      <c r="I44" s="30">
        <v>10</v>
      </c>
      <c r="J44" s="375">
        <v>1</v>
      </c>
      <c r="L44" s="135">
        <v>43</v>
      </c>
      <c r="M44" s="227" t="s">
        <v>262</v>
      </c>
      <c r="N44" s="17">
        <v>5</v>
      </c>
      <c r="O44" s="30">
        <v>7</v>
      </c>
      <c r="P44" s="30">
        <v>9</v>
      </c>
      <c r="Q44" s="30">
        <v>4</v>
      </c>
      <c r="R44" s="203">
        <v>25</v>
      </c>
      <c r="S44" s="335"/>
      <c r="T44" s="235"/>
      <c r="U44" s="235"/>
      <c r="V44" s="336">
        <v>4</v>
      </c>
      <c r="W44" s="236">
        <v>21</v>
      </c>
      <c r="X44" s="248"/>
    </row>
    <row r="45" spans="5:24" x14ac:dyDescent="0.25">
      <c r="E45" s="72" t="s">
        <v>218</v>
      </c>
      <c r="F45" s="64" t="s">
        <v>273</v>
      </c>
      <c r="G45" s="124">
        <v>13</v>
      </c>
      <c r="H45" s="75">
        <v>2020</v>
      </c>
      <c r="I45" s="30">
        <v>9</v>
      </c>
      <c r="J45" s="376">
        <v>1</v>
      </c>
      <c r="L45" s="135">
        <v>44</v>
      </c>
      <c r="M45" s="227" t="s">
        <v>186</v>
      </c>
      <c r="N45" s="17">
        <v>9</v>
      </c>
      <c r="O45" s="30">
        <v>6</v>
      </c>
      <c r="P45" s="30">
        <v>4</v>
      </c>
      <c r="Q45" s="30">
        <v>6</v>
      </c>
      <c r="R45" s="203">
        <v>25</v>
      </c>
      <c r="S45" s="335"/>
      <c r="T45" s="235"/>
      <c r="U45" s="235"/>
      <c r="V45" s="336">
        <v>2</v>
      </c>
      <c r="W45" s="236">
        <v>23</v>
      </c>
      <c r="X45" s="248"/>
    </row>
    <row r="46" spans="5:24" x14ac:dyDescent="0.25">
      <c r="E46" s="139" t="s">
        <v>218</v>
      </c>
      <c r="F46" s="136" t="s">
        <v>273</v>
      </c>
      <c r="G46" s="54">
        <v>16</v>
      </c>
      <c r="H46" s="30">
        <v>2022</v>
      </c>
      <c r="I46" s="30">
        <v>10</v>
      </c>
      <c r="J46" s="375">
        <v>1</v>
      </c>
      <c r="L46" s="135">
        <v>45</v>
      </c>
      <c r="M46" s="227" t="s">
        <v>117</v>
      </c>
      <c r="N46" s="17">
        <v>5</v>
      </c>
      <c r="O46" s="30">
        <v>18</v>
      </c>
      <c r="P46" s="30">
        <v>2</v>
      </c>
      <c r="Q46" s="30"/>
      <c r="R46" s="203">
        <v>25</v>
      </c>
      <c r="S46" s="335">
        <v>16</v>
      </c>
      <c r="T46" s="235"/>
      <c r="U46" s="235"/>
      <c r="V46" s="336">
        <v>4</v>
      </c>
      <c r="W46" s="236">
        <v>5</v>
      </c>
      <c r="X46" s="248"/>
    </row>
    <row r="47" spans="5:24" x14ac:dyDescent="0.25">
      <c r="E47" s="32" t="s">
        <v>218</v>
      </c>
      <c r="F47" s="64" t="s">
        <v>273</v>
      </c>
      <c r="G47" s="54">
        <v>19</v>
      </c>
      <c r="H47" s="30">
        <v>2018</v>
      </c>
      <c r="I47" s="30">
        <v>10</v>
      </c>
      <c r="J47" s="375">
        <v>1</v>
      </c>
      <c r="L47" s="135">
        <v>46</v>
      </c>
      <c r="M47" s="227" t="s">
        <v>200</v>
      </c>
      <c r="N47" s="17">
        <v>11</v>
      </c>
      <c r="O47" s="30">
        <v>4</v>
      </c>
      <c r="P47" s="30">
        <v>4</v>
      </c>
      <c r="Q47" s="30">
        <v>4</v>
      </c>
      <c r="R47" s="203">
        <v>23</v>
      </c>
      <c r="S47" s="335"/>
      <c r="T47" s="235"/>
      <c r="U47" s="235"/>
      <c r="V47" s="336">
        <v>8</v>
      </c>
      <c r="W47" s="236">
        <v>15</v>
      </c>
      <c r="X47" s="248"/>
    </row>
    <row r="48" spans="5:24" x14ac:dyDescent="0.25">
      <c r="E48" s="32" t="s">
        <v>218</v>
      </c>
      <c r="F48" s="64" t="s">
        <v>273</v>
      </c>
      <c r="G48" s="54">
        <v>21</v>
      </c>
      <c r="H48" s="30">
        <v>2017</v>
      </c>
      <c r="I48" s="30">
        <v>10</v>
      </c>
      <c r="J48" s="375">
        <v>1</v>
      </c>
      <c r="L48" s="135">
        <v>47</v>
      </c>
      <c r="M48" s="227" t="s">
        <v>26</v>
      </c>
      <c r="N48" s="17">
        <v>6</v>
      </c>
      <c r="O48" s="30">
        <v>9</v>
      </c>
      <c r="P48" s="30"/>
      <c r="Q48" s="30">
        <v>8</v>
      </c>
      <c r="R48" s="203">
        <v>23</v>
      </c>
      <c r="S48" s="335"/>
      <c r="T48" s="235">
        <v>8</v>
      </c>
      <c r="U48" s="235">
        <v>12</v>
      </c>
      <c r="V48" s="336"/>
      <c r="W48" s="236">
        <v>3</v>
      </c>
      <c r="X48" s="248"/>
    </row>
    <row r="49" spans="5:24" x14ac:dyDescent="0.25">
      <c r="E49" s="32" t="s">
        <v>218</v>
      </c>
      <c r="F49" s="31" t="s">
        <v>273</v>
      </c>
      <c r="G49" s="54">
        <v>26</v>
      </c>
      <c r="H49" s="30">
        <v>2016</v>
      </c>
      <c r="I49" s="30">
        <v>10</v>
      </c>
      <c r="J49" s="375">
        <v>1</v>
      </c>
      <c r="L49" s="135">
        <v>48</v>
      </c>
      <c r="M49" s="227" t="s">
        <v>311</v>
      </c>
      <c r="N49" s="17">
        <v>5</v>
      </c>
      <c r="O49" s="30">
        <v>5</v>
      </c>
      <c r="P49" s="30">
        <v>5</v>
      </c>
      <c r="Q49" s="30">
        <v>8</v>
      </c>
      <c r="R49" s="203">
        <v>23</v>
      </c>
      <c r="S49" s="335"/>
      <c r="T49" s="235"/>
      <c r="U49" s="235"/>
      <c r="V49" s="336">
        <v>6</v>
      </c>
      <c r="W49" s="236">
        <v>17</v>
      </c>
      <c r="X49" s="248"/>
    </row>
    <row r="50" spans="5:24" x14ac:dyDescent="0.25">
      <c r="E50" s="139" t="s">
        <v>218</v>
      </c>
      <c r="F50" s="136" t="s">
        <v>273</v>
      </c>
      <c r="G50" s="54">
        <v>26</v>
      </c>
      <c r="H50" s="30">
        <v>2021</v>
      </c>
      <c r="I50" s="30">
        <v>9</v>
      </c>
      <c r="J50" s="375">
        <v>1</v>
      </c>
      <c r="L50" s="135">
        <v>49</v>
      </c>
      <c r="M50" s="227" t="s">
        <v>365</v>
      </c>
      <c r="N50" s="17">
        <v>12</v>
      </c>
      <c r="O50" s="30">
        <v>4</v>
      </c>
      <c r="P50" s="30">
        <v>4</v>
      </c>
      <c r="Q50" s="30">
        <v>3</v>
      </c>
      <c r="R50" s="203">
        <v>23</v>
      </c>
      <c r="S50" s="335"/>
      <c r="T50" s="235">
        <v>8</v>
      </c>
      <c r="U50" s="235">
        <v>4</v>
      </c>
      <c r="V50" s="336">
        <v>4</v>
      </c>
      <c r="W50" s="236">
        <v>7</v>
      </c>
      <c r="X50" s="248"/>
    </row>
    <row r="51" spans="5:24" ht="15.75" thickBot="1" x14ac:dyDescent="0.3">
      <c r="E51" s="141" t="s">
        <v>218</v>
      </c>
      <c r="F51" s="151" t="s">
        <v>273</v>
      </c>
      <c r="G51" s="55">
        <v>28</v>
      </c>
      <c r="H51" s="34">
        <v>2022</v>
      </c>
      <c r="I51" s="34">
        <v>8</v>
      </c>
      <c r="J51" s="377">
        <v>1</v>
      </c>
      <c r="L51" s="135">
        <v>50</v>
      </c>
      <c r="M51" s="227" t="s">
        <v>292</v>
      </c>
      <c r="N51" s="17">
        <v>3</v>
      </c>
      <c r="O51" s="30">
        <v>5</v>
      </c>
      <c r="P51" s="30">
        <v>5</v>
      </c>
      <c r="Q51" s="30">
        <v>9</v>
      </c>
      <c r="R51" s="203">
        <v>22</v>
      </c>
      <c r="S51" s="335"/>
      <c r="T51" s="235"/>
      <c r="U51" s="235"/>
      <c r="V51" s="336">
        <v>4</v>
      </c>
      <c r="W51" s="236">
        <v>18</v>
      </c>
      <c r="X51" s="248"/>
    </row>
    <row r="52" spans="5:24" x14ac:dyDescent="0.25">
      <c r="E52" s="308" t="s">
        <v>215</v>
      </c>
      <c r="F52" s="38" t="s">
        <v>276</v>
      </c>
      <c r="G52" s="53">
        <v>3</v>
      </c>
      <c r="H52" s="41">
        <v>2015</v>
      </c>
      <c r="I52" s="41">
        <v>9</v>
      </c>
      <c r="J52" s="374">
        <v>4</v>
      </c>
      <c r="L52" s="135">
        <v>51</v>
      </c>
      <c r="M52" s="227" t="s">
        <v>344</v>
      </c>
      <c r="N52" s="17">
        <v>6</v>
      </c>
      <c r="O52" s="30">
        <v>5</v>
      </c>
      <c r="P52" s="30">
        <v>4</v>
      </c>
      <c r="Q52" s="30">
        <v>5</v>
      </c>
      <c r="R52" s="203">
        <v>20</v>
      </c>
      <c r="S52" s="335"/>
      <c r="T52" s="235"/>
      <c r="U52" s="235"/>
      <c r="V52" s="336">
        <v>4</v>
      </c>
      <c r="W52" s="236">
        <v>16</v>
      </c>
      <c r="X52" s="248"/>
    </row>
    <row r="53" spans="5:24" x14ac:dyDescent="0.25">
      <c r="E53" s="303" t="s">
        <v>215</v>
      </c>
      <c r="F53" s="31" t="s">
        <v>276</v>
      </c>
      <c r="G53" s="54">
        <v>4</v>
      </c>
      <c r="H53" s="30">
        <v>2015</v>
      </c>
      <c r="I53" s="30">
        <v>8</v>
      </c>
      <c r="J53" s="375">
        <v>4</v>
      </c>
      <c r="L53" s="135">
        <v>52</v>
      </c>
      <c r="M53" s="227" t="s">
        <v>406</v>
      </c>
      <c r="N53" s="17">
        <v>3</v>
      </c>
      <c r="O53" s="30">
        <v>3</v>
      </c>
      <c r="P53" s="30">
        <v>3</v>
      </c>
      <c r="Q53" s="30">
        <v>10</v>
      </c>
      <c r="R53" s="203">
        <v>19</v>
      </c>
      <c r="S53" s="335"/>
      <c r="T53" s="235">
        <v>8</v>
      </c>
      <c r="U53" s="235"/>
      <c r="V53" s="336">
        <v>4</v>
      </c>
      <c r="W53" s="236">
        <v>7</v>
      </c>
      <c r="X53" s="248"/>
    </row>
    <row r="54" spans="5:24" x14ac:dyDescent="0.25">
      <c r="E54" s="303" t="s">
        <v>215</v>
      </c>
      <c r="F54" s="64" t="s">
        <v>276</v>
      </c>
      <c r="G54" s="54">
        <v>4</v>
      </c>
      <c r="H54" s="30">
        <v>2018</v>
      </c>
      <c r="I54" s="30">
        <v>8</v>
      </c>
      <c r="J54" s="375">
        <v>4</v>
      </c>
      <c r="L54" s="135">
        <v>53</v>
      </c>
      <c r="M54" s="227" t="s">
        <v>277</v>
      </c>
      <c r="N54" s="17">
        <v>6</v>
      </c>
      <c r="O54" s="30">
        <v>5</v>
      </c>
      <c r="P54" s="30">
        <v>6</v>
      </c>
      <c r="Q54" s="30">
        <v>2</v>
      </c>
      <c r="R54" s="203">
        <v>19</v>
      </c>
      <c r="S54" s="335"/>
      <c r="T54" s="235"/>
      <c r="U54" s="235"/>
      <c r="V54" s="336">
        <v>2</v>
      </c>
      <c r="W54" s="236">
        <v>17</v>
      </c>
      <c r="X54" s="248"/>
    </row>
    <row r="55" spans="5:24" x14ac:dyDescent="0.25">
      <c r="E55" s="32" t="s">
        <v>215</v>
      </c>
      <c r="F55" s="64" t="s">
        <v>276</v>
      </c>
      <c r="G55" s="54">
        <v>5</v>
      </c>
      <c r="H55" s="30">
        <v>2018</v>
      </c>
      <c r="I55" s="30">
        <v>9</v>
      </c>
      <c r="J55" s="375">
        <v>2</v>
      </c>
      <c r="L55" s="135">
        <v>54</v>
      </c>
      <c r="M55" s="227" t="s">
        <v>72</v>
      </c>
      <c r="N55" s="17">
        <v>1</v>
      </c>
      <c r="O55" s="30">
        <v>2</v>
      </c>
      <c r="P55" s="30"/>
      <c r="Q55" s="30">
        <v>16</v>
      </c>
      <c r="R55" s="203">
        <v>19</v>
      </c>
      <c r="S55" s="335">
        <v>16</v>
      </c>
      <c r="T55" s="235"/>
      <c r="U55" s="235"/>
      <c r="V55" s="336">
        <v>2</v>
      </c>
      <c r="W55" s="236">
        <v>1</v>
      </c>
      <c r="X55" s="248"/>
    </row>
    <row r="56" spans="5:24" x14ac:dyDescent="0.25">
      <c r="E56" s="72" t="s">
        <v>215</v>
      </c>
      <c r="F56" s="64" t="s">
        <v>276</v>
      </c>
      <c r="G56" s="54">
        <v>5</v>
      </c>
      <c r="H56" s="30">
        <v>2019</v>
      </c>
      <c r="I56" s="30">
        <v>10</v>
      </c>
      <c r="J56" s="375">
        <v>2</v>
      </c>
      <c r="L56" s="135">
        <v>55</v>
      </c>
      <c r="M56" s="227" t="s">
        <v>294</v>
      </c>
      <c r="N56" s="17">
        <v>6</v>
      </c>
      <c r="O56" s="30">
        <v>4</v>
      </c>
      <c r="P56" s="30">
        <v>3</v>
      </c>
      <c r="Q56" s="30">
        <v>5</v>
      </c>
      <c r="R56" s="203">
        <v>18</v>
      </c>
      <c r="S56" s="335"/>
      <c r="T56" s="235"/>
      <c r="U56" s="235"/>
      <c r="V56" s="336">
        <v>2</v>
      </c>
      <c r="W56" s="236">
        <v>16</v>
      </c>
      <c r="X56" s="248"/>
    </row>
    <row r="57" spans="5:24" x14ac:dyDescent="0.25">
      <c r="E57" s="32" t="s">
        <v>215</v>
      </c>
      <c r="F57" s="31" t="s">
        <v>276</v>
      </c>
      <c r="G57" s="54">
        <v>6</v>
      </c>
      <c r="H57" s="30">
        <v>2015</v>
      </c>
      <c r="I57" s="30">
        <v>14</v>
      </c>
      <c r="J57" s="375">
        <v>2</v>
      </c>
      <c r="L57" s="135">
        <v>56</v>
      </c>
      <c r="M57" s="227" t="s">
        <v>217</v>
      </c>
      <c r="N57" s="17">
        <v>2</v>
      </c>
      <c r="O57" s="30">
        <v>1</v>
      </c>
      <c r="P57" s="30">
        <v>12</v>
      </c>
      <c r="Q57" s="30">
        <v>2</v>
      </c>
      <c r="R57" s="203">
        <v>17</v>
      </c>
      <c r="S57" s="335"/>
      <c r="T57" s="235">
        <v>8</v>
      </c>
      <c r="U57" s="235"/>
      <c r="V57" s="336">
        <v>6</v>
      </c>
      <c r="W57" s="236">
        <v>3</v>
      </c>
      <c r="X57" s="248"/>
    </row>
    <row r="58" spans="5:24" x14ac:dyDescent="0.25">
      <c r="E58" s="32" t="s">
        <v>215</v>
      </c>
      <c r="F58" s="64" t="s">
        <v>276</v>
      </c>
      <c r="G58" s="54">
        <v>6</v>
      </c>
      <c r="H58" s="30">
        <v>2017</v>
      </c>
      <c r="I58" s="30">
        <v>14</v>
      </c>
      <c r="J58" s="375">
        <v>2</v>
      </c>
      <c r="L58" s="135">
        <v>57</v>
      </c>
      <c r="M58" s="227" t="s">
        <v>9</v>
      </c>
      <c r="N58" s="17">
        <v>16</v>
      </c>
      <c r="O58" s="30">
        <v>1</v>
      </c>
      <c r="P58" s="30"/>
      <c r="Q58" s="30"/>
      <c r="R58" s="203">
        <v>17</v>
      </c>
      <c r="S58" s="335">
        <v>16</v>
      </c>
      <c r="T58" s="235"/>
      <c r="U58" s="235"/>
      <c r="V58" s="336"/>
      <c r="W58" s="236">
        <v>1</v>
      </c>
      <c r="X58" s="248"/>
    </row>
    <row r="59" spans="5:24" x14ac:dyDescent="0.25">
      <c r="E59" s="32" t="s">
        <v>215</v>
      </c>
      <c r="F59" s="64" t="s">
        <v>276</v>
      </c>
      <c r="G59" s="54">
        <v>7</v>
      </c>
      <c r="H59" s="30">
        <v>2018</v>
      </c>
      <c r="I59" s="30">
        <v>14</v>
      </c>
      <c r="J59" s="375">
        <v>2</v>
      </c>
      <c r="L59" s="135">
        <v>58</v>
      </c>
      <c r="M59" s="227" t="s">
        <v>244</v>
      </c>
      <c r="N59" s="17">
        <v>5</v>
      </c>
      <c r="O59" s="30">
        <v>3</v>
      </c>
      <c r="P59" s="30">
        <v>6</v>
      </c>
      <c r="Q59" s="30">
        <v>2</v>
      </c>
      <c r="R59" s="203">
        <v>16</v>
      </c>
      <c r="S59" s="335"/>
      <c r="T59" s="235"/>
      <c r="U59" s="235"/>
      <c r="V59" s="336">
        <v>2</v>
      </c>
      <c r="W59" s="236">
        <v>14</v>
      </c>
      <c r="X59" s="248"/>
    </row>
    <row r="60" spans="5:24" x14ac:dyDescent="0.25">
      <c r="E60" s="32" t="s">
        <v>215</v>
      </c>
      <c r="F60" s="43" t="s">
        <v>237</v>
      </c>
      <c r="G60" s="54">
        <v>8</v>
      </c>
      <c r="H60" s="30">
        <v>2012</v>
      </c>
      <c r="I60" s="30">
        <v>8</v>
      </c>
      <c r="J60" s="375">
        <v>2</v>
      </c>
      <c r="L60" s="135">
        <v>59</v>
      </c>
      <c r="M60" s="227" t="s">
        <v>195</v>
      </c>
      <c r="N60" s="17">
        <v>4</v>
      </c>
      <c r="O60" s="30">
        <v>4</v>
      </c>
      <c r="P60" s="30">
        <v>5</v>
      </c>
      <c r="Q60" s="30">
        <v>3</v>
      </c>
      <c r="R60" s="203">
        <v>16</v>
      </c>
      <c r="S60" s="335"/>
      <c r="T60" s="235"/>
      <c r="U60" s="235">
        <v>4</v>
      </c>
      <c r="V60" s="336">
        <v>2</v>
      </c>
      <c r="W60" s="236">
        <v>10</v>
      </c>
      <c r="X60" s="248"/>
    </row>
    <row r="61" spans="5:24" x14ac:dyDescent="0.25">
      <c r="E61" s="32" t="s">
        <v>215</v>
      </c>
      <c r="F61" s="31" t="s">
        <v>276</v>
      </c>
      <c r="G61" s="54">
        <v>10</v>
      </c>
      <c r="H61" s="30">
        <v>2014</v>
      </c>
      <c r="I61" s="30">
        <v>10</v>
      </c>
      <c r="J61" s="375">
        <v>1</v>
      </c>
      <c r="L61" s="135">
        <v>60</v>
      </c>
      <c r="M61" s="227" t="s">
        <v>227</v>
      </c>
      <c r="N61" s="17">
        <v>4</v>
      </c>
      <c r="O61" s="30">
        <v>4</v>
      </c>
      <c r="P61" s="30">
        <v>1</v>
      </c>
      <c r="Q61" s="30">
        <v>6</v>
      </c>
      <c r="R61" s="203">
        <v>15</v>
      </c>
      <c r="S61" s="335"/>
      <c r="T61" s="235"/>
      <c r="U61" s="235">
        <v>4</v>
      </c>
      <c r="V61" s="336">
        <v>6</v>
      </c>
      <c r="W61" s="236">
        <v>5</v>
      </c>
      <c r="X61" s="248"/>
    </row>
    <row r="62" spans="5:24" x14ac:dyDescent="0.25">
      <c r="E62" s="32" t="s">
        <v>215</v>
      </c>
      <c r="F62" s="52" t="s">
        <v>113</v>
      </c>
      <c r="G62" s="54">
        <v>11</v>
      </c>
      <c r="H62" s="30">
        <v>2011</v>
      </c>
      <c r="I62" s="30">
        <v>14</v>
      </c>
      <c r="J62" s="375">
        <v>1</v>
      </c>
      <c r="L62" s="135">
        <v>61</v>
      </c>
      <c r="M62" s="227" t="s">
        <v>303</v>
      </c>
      <c r="N62" s="17">
        <v>6</v>
      </c>
      <c r="O62" s="30">
        <v>3</v>
      </c>
      <c r="P62" s="30">
        <v>5</v>
      </c>
      <c r="Q62" s="30">
        <v>1</v>
      </c>
      <c r="R62" s="203">
        <v>15</v>
      </c>
      <c r="S62" s="335"/>
      <c r="T62" s="235"/>
      <c r="U62" s="235">
        <v>4</v>
      </c>
      <c r="V62" s="336"/>
      <c r="W62" s="236">
        <v>11</v>
      </c>
      <c r="X62" s="248"/>
    </row>
    <row r="63" spans="5:24" x14ac:dyDescent="0.25">
      <c r="E63" s="32" t="s">
        <v>215</v>
      </c>
      <c r="F63" s="43" t="s">
        <v>237</v>
      </c>
      <c r="G63" s="54">
        <v>11</v>
      </c>
      <c r="H63" s="30">
        <v>2012</v>
      </c>
      <c r="I63" s="30">
        <v>9</v>
      </c>
      <c r="J63" s="375">
        <v>1</v>
      </c>
      <c r="L63" s="135">
        <v>62</v>
      </c>
      <c r="M63" s="227" t="s">
        <v>291</v>
      </c>
      <c r="N63" s="17">
        <v>1</v>
      </c>
      <c r="O63" s="30">
        <v>4</v>
      </c>
      <c r="P63" s="30">
        <v>9</v>
      </c>
      <c r="Q63" s="30"/>
      <c r="R63" s="203">
        <v>14</v>
      </c>
      <c r="S63" s="335"/>
      <c r="T63" s="235"/>
      <c r="U63" s="235">
        <v>4</v>
      </c>
      <c r="V63" s="336">
        <v>2</v>
      </c>
      <c r="W63" s="236">
        <v>8</v>
      </c>
      <c r="X63" s="248"/>
    </row>
    <row r="64" spans="5:24" x14ac:dyDescent="0.25">
      <c r="E64" s="32" t="s">
        <v>215</v>
      </c>
      <c r="F64" s="43" t="s">
        <v>237</v>
      </c>
      <c r="G64" s="54">
        <v>12</v>
      </c>
      <c r="H64" s="30">
        <v>2012</v>
      </c>
      <c r="I64" s="30">
        <v>14</v>
      </c>
      <c r="J64" s="375">
        <v>1</v>
      </c>
      <c r="L64" s="135">
        <v>63</v>
      </c>
      <c r="M64" s="227" t="s">
        <v>306</v>
      </c>
      <c r="N64" s="17">
        <v>6</v>
      </c>
      <c r="O64" s="30">
        <v>4</v>
      </c>
      <c r="P64" s="30">
        <v>1</v>
      </c>
      <c r="Q64" s="30">
        <v>3</v>
      </c>
      <c r="R64" s="203">
        <v>14</v>
      </c>
      <c r="S64" s="335"/>
      <c r="T64" s="235"/>
      <c r="U64" s="235"/>
      <c r="V64" s="336">
        <v>4</v>
      </c>
      <c r="W64" s="236">
        <v>10</v>
      </c>
      <c r="X64" s="248"/>
    </row>
    <row r="65" spans="5:24" x14ac:dyDescent="0.25">
      <c r="E65" s="32" t="s">
        <v>215</v>
      </c>
      <c r="F65" s="43" t="s">
        <v>237</v>
      </c>
      <c r="G65" s="54">
        <v>13</v>
      </c>
      <c r="H65" s="30">
        <v>2013</v>
      </c>
      <c r="I65" s="30">
        <v>10</v>
      </c>
      <c r="J65" s="375">
        <v>1</v>
      </c>
      <c r="L65" s="135">
        <v>64</v>
      </c>
      <c r="M65" s="227" t="s">
        <v>101</v>
      </c>
      <c r="N65" s="17">
        <v>9</v>
      </c>
      <c r="O65" s="30">
        <v>5</v>
      </c>
      <c r="P65" s="30"/>
      <c r="Q65" s="30"/>
      <c r="R65" s="203">
        <v>14</v>
      </c>
      <c r="S65" s="335"/>
      <c r="T65" s="235"/>
      <c r="U65" s="235">
        <v>4</v>
      </c>
      <c r="V65" s="336">
        <v>4</v>
      </c>
      <c r="W65" s="236">
        <v>6</v>
      </c>
      <c r="X65" s="248"/>
    </row>
    <row r="66" spans="5:24" x14ac:dyDescent="0.25">
      <c r="E66" s="32" t="s">
        <v>215</v>
      </c>
      <c r="F66" s="49" t="s">
        <v>113</v>
      </c>
      <c r="G66" s="54">
        <v>14</v>
      </c>
      <c r="H66" s="30">
        <v>2011</v>
      </c>
      <c r="I66" s="30">
        <v>9</v>
      </c>
      <c r="J66" s="375">
        <v>1</v>
      </c>
      <c r="L66" s="135">
        <v>65</v>
      </c>
      <c r="M66" s="227" t="s">
        <v>355</v>
      </c>
      <c r="N66" s="17">
        <v>5</v>
      </c>
      <c r="O66" s="30">
        <v>3</v>
      </c>
      <c r="P66" s="30">
        <v>1</v>
      </c>
      <c r="Q66" s="30">
        <v>4</v>
      </c>
      <c r="R66" s="203">
        <v>13</v>
      </c>
      <c r="S66" s="335"/>
      <c r="T66" s="235"/>
      <c r="U66" s="235"/>
      <c r="V66" s="336"/>
      <c r="W66" s="236">
        <v>13</v>
      </c>
      <c r="X66" s="248"/>
    </row>
    <row r="67" spans="5:24" x14ac:dyDescent="0.25">
      <c r="E67" s="32" t="s">
        <v>215</v>
      </c>
      <c r="F67" s="64" t="s">
        <v>276</v>
      </c>
      <c r="G67" s="54">
        <v>14</v>
      </c>
      <c r="H67" s="30">
        <v>2018</v>
      </c>
      <c r="I67" s="30">
        <v>10</v>
      </c>
      <c r="J67" s="375">
        <v>1</v>
      </c>
      <c r="L67" s="135">
        <v>66</v>
      </c>
      <c r="M67" s="227" t="s">
        <v>95</v>
      </c>
      <c r="N67" s="17">
        <v>8</v>
      </c>
      <c r="O67" s="30">
        <v>2</v>
      </c>
      <c r="P67" s="30">
        <v>3</v>
      </c>
      <c r="Q67" s="30"/>
      <c r="R67" s="203">
        <v>13</v>
      </c>
      <c r="S67" s="335"/>
      <c r="T67" s="235"/>
      <c r="U67" s="235"/>
      <c r="V67" s="336">
        <v>4</v>
      </c>
      <c r="W67" s="236">
        <v>9</v>
      </c>
      <c r="X67" s="248"/>
    </row>
    <row r="68" spans="5:24" x14ac:dyDescent="0.25">
      <c r="E68" s="32" t="s">
        <v>215</v>
      </c>
      <c r="F68" s="43" t="s">
        <v>237</v>
      </c>
      <c r="G68" s="54">
        <v>15</v>
      </c>
      <c r="H68" s="30">
        <v>2012</v>
      </c>
      <c r="I68" s="30">
        <v>10</v>
      </c>
      <c r="J68" s="375">
        <v>1</v>
      </c>
      <c r="L68" s="135">
        <v>67</v>
      </c>
      <c r="M68" s="227" t="s">
        <v>413</v>
      </c>
      <c r="N68" s="17">
        <v>2</v>
      </c>
      <c r="O68" s="30">
        <v>2</v>
      </c>
      <c r="P68" s="30">
        <v>3</v>
      </c>
      <c r="Q68" s="30">
        <v>6</v>
      </c>
      <c r="R68" s="203">
        <v>13</v>
      </c>
      <c r="S68" s="335"/>
      <c r="T68" s="235"/>
      <c r="U68" s="235">
        <v>4</v>
      </c>
      <c r="V68" s="336"/>
      <c r="W68" s="236">
        <v>9</v>
      </c>
      <c r="X68" s="248"/>
    </row>
    <row r="69" spans="5:24" x14ac:dyDescent="0.25">
      <c r="E69" s="32" t="s">
        <v>215</v>
      </c>
      <c r="F69" s="64" t="s">
        <v>276</v>
      </c>
      <c r="G69" s="54">
        <v>15</v>
      </c>
      <c r="H69" s="30">
        <v>2017</v>
      </c>
      <c r="I69" s="30">
        <v>8</v>
      </c>
      <c r="J69" s="375">
        <v>1</v>
      </c>
      <c r="L69" s="135">
        <v>68</v>
      </c>
      <c r="M69" s="227" t="s">
        <v>374</v>
      </c>
      <c r="N69" s="17">
        <v>2</v>
      </c>
      <c r="O69" s="30">
        <v>6</v>
      </c>
      <c r="P69" s="30">
        <v>2</v>
      </c>
      <c r="Q69" s="30">
        <v>3</v>
      </c>
      <c r="R69" s="203">
        <v>13</v>
      </c>
      <c r="S69" s="335"/>
      <c r="T69" s="235"/>
      <c r="U69" s="235">
        <v>4</v>
      </c>
      <c r="V69" s="336">
        <v>2</v>
      </c>
      <c r="W69" s="236">
        <v>7</v>
      </c>
      <c r="X69" s="248"/>
    </row>
    <row r="70" spans="5:24" x14ac:dyDescent="0.25">
      <c r="E70" s="32" t="s">
        <v>215</v>
      </c>
      <c r="F70" s="43" t="s">
        <v>237</v>
      </c>
      <c r="G70" s="54">
        <v>16</v>
      </c>
      <c r="H70" s="30">
        <v>2013</v>
      </c>
      <c r="I70" s="54">
        <v>8</v>
      </c>
      <c r="J70" s="375">
        <v>1</v>
      </c>
      <c r="L70" s="135">
        <v>69</v>
      </c>
      <c r="M70" s="227" t="s">
        <v>99</v>
      </c>
      <c r="N70" s="17">
        <v>2</v>
      </c>
      <c r="O70" s="30">
        <v>5</v>
      </c>
      <c r="P70" s="30">
        <v>3</v>
      </c>
      <c r="Q70" s="30">
        <v>2</v>
      </c>
      <c r="R70" s="203">
        <v>12</v>
      </c>
      <c r="S70" s="335"/>
      <c r="T70" s="235"/>
      <c r="U70" s="235"/>
      <c r="V70" s="336"/>
      <c r="W70" s="236">
        <v>12</v>
      </c>
      <c r="X70" s="248"/>
    </row>
    <row r="71" spans="5:24" x14ac:dyDescent="0.25">
      <c r="E71" s="32" t="s">
        <v>215</v>
      </c>
      <c r="F71" s="43" t="s">
        <v>237</v>
      </c>
      <c r="G71" s="54">
        <v>16</v>
      </c>
      <c r="H71" s="30">
        <v>2013</v>
      </c>
      <c r="I71" s="30">
        <v>9</v>
      </c>
      <c r="J71" s="375">
        <v>1</v>
      </c>
      <c r="L71" s="135">
        <v>70</v>
      </c>
      <c r="M71" s="227" t="s">
        <v>345</v>
      </c>
      <c r="N71" s="17">
        <v>4</v>
      </c>
      <c r="O71" s="30">
        <v>4</v>
      </c>
      <c r="P71" s="30">
        <v>2</v>
      </c>
      <c r="Q71" s="30">
        <v>2</v>
      </c>
      <c r="R71" s="203">
        <v>12</v>
      </c>
      <c r="S71" s="335"/>
      <c r="T71" s="235"/>
      <c r="U71" s="235"/>
      <c r="V71" s="336"/>
      <c r="W71" s="236">
        <v>12</v>
      </c>
      <c r="X71" s="248"/>
    </row>
    <row r="72" spans="5:24" x14ac:dyDescent="0.25">
      <c r="E72" s="32" t="s">
        <v>215</v>
      </c>
      <c r="F72" s="31" t="s">
        <v>276</v>
      </c>
      <c r="G72" s="54">
        <v>16</v>
      </c>
      <c r="H72" s="30">
        <v>2014</v>
      </c>
      <c r="I72" s="30">
        <v>14</v>
      </c>
      <c r="J72" s="375">
        <v>1</v>
      </c>
      <c r="L72" s="135">
        <v>71</v>
      </c>
      <c r="M72" s="227" t="s">
        <v>258</v>
      </c>
      <c r="N72" s="17">
        <v>5</v>
      </c>
      <c r="O72" s="30">
        <v>4</v>
      </c>
      <c r="P72" s="30">
        <v>1</v>
      </c>
      <c r="Q72" s="30">
        <v>1</v>
      </c>
      <c r="R72" s="203">
        <v>11</v>
      </c>
      <c r="S72" s="335"/>
      <c r="T72" s="235"/>
      <c r="U72" s="235"/>
      <c r="V72" s="336"/>
      <c r="W72" s="236">
        <v>11</v>
      </c>
      <c r="X72" s="248"/>
    </row>
    <row r="73" spans="5:24" x14ac:dyDescent="0.25">
      <c r="E73" s="32" t="s">
        <v>215</v>
      </c>
      <c r="F73" s="31" t="s">
        <v>276</v>
      </c>
      <c r="G73" s="54">
        <v>16</v>
      </c>
      <c r="H73" s="30">
        <v>2016</v>
      </c>
      <c r="I73" s="30">
        <v>14</v>
      </c>
      <c r="J73" s="375">
        <v>1</v>
      </c>
      <c r="L73" s="135">
        <v>72</v>
      </c>
      <c r="M73" s="227" t="s">
        <v>147</v>
      </c>
      <c r="N73" s="17">
        <v>7</v>
      </c>
      <c r="O73" s="30">
        <v>4</v>
      </c>
      <c r="P73" s="30"/>
      <c r="Q73" s="30"/>
      <c r="R73" s="203">
        <v>11</v>
      </c>
      <c r="S73" s="335"/>
      <c r="T73" s="235"/>
      <c r="U73" s="235">
        <v>4</v>
      </c>
      <c r="V73" s="336">
        <v>2</v>
      </c>
      <c r="W73" s="236">
        <v>5</v>
      </c>
      <c r="X73" s="248"/>
    </row>
    <row r="74" spans="5:24" x14ac:dyDescent="0.25">
      <c r="E74" s="72" t="s">
        <v>215</v>
      </c>
      <c r="F74" s="64" t="s">
        <v>276</v>
      </c>
      <c r="G74" s="124">
        <v>16</v>
      </c>
      <c r="H74" s="75">
        <v>2019</v>
      </c>
      <c r="I74" s="30">
        <v>14</v>
      </c>
      <c r="J74" s="376">
        <v>1</v>
      </c>
      <c r="L74" s="135">
        <v>73</v>
      </c>
      <c r="M74" s="227" t="s">
        <v>213</v>
      </c>
      <c r="N74" s="17">
        <v>2</v>
      </c>
      <c r="O74" s="30">
        <v>4</v>
      </c>
      <c r="P74" s="30">
        <v>3</v>
      </c>
      <c r="Q74" s="30">
        <v>2</v>
      </c>
      <c r="R74" s="203">
        <v>11</v>
      </c>
      <c r="S74" s="335"/>
      <c r="T74" s="235"/>
      <c r="U74" s="235"/>
      <c r="V74" s="336">
        <v>2</v>
      </c>
      <c r="W74" s="236">
        <v>9</v>
      </c>
      <c r="X74" s="248"/>
    </row>
    <row r="75" spans="5:24" x14ac:dyDescent="0.25">
      <c r="E75" s="32" t="s">
        <v>215</v>
      </c>
      <c r="F75" s="31" t="s">
        <v>276</v>
      </c>
      <c r="G75" s="54">
        <v>18</v>
      </c>
      <c r="H75" s="30">
        <v>2015</v>
      </c>
      <c r="I75" s="30">
        <v>10</v>
      </c>
      <c r="J75" s="375">
        <v>1</v>
      </c>
      <c r="L75" s="135">
        <v>74</v>
      </c>
      <c r="M75" s="227" t="s">
        <v>67</v>
      </c>
      <c r="N75" s="17">
        <v>3</v>
      </c>
      <c r="O75" s="30">
        <v>7</v>
      </c>
      <c r="P75" s="30"/>
      <c r="Q75" s="30"/>
      <c r="R75" s="203">
        <v>10</v>
      </c>
      <c r="S75" s="335"/>
      <c r="T75" s="235"/>
      <c r="U75" s="235">
        <v>4</v>
      </c>
      <c r="V75" s="336">
        <v>4</v>
      </c>
      <c r="W75" s="236">
        <v>2</v>
      </c>
      <c r="X75" s="248"/>
    </row>
    <row r="76" spans="5:24" x14ac:dyDescent="0.25">
      <c r="E76" s="32" t="s">
        <v>215</v>
      </c>
      <c r="F76" s="69" t="s">
        <v>276</v>
      </c>
      <c r="G76" s="122">
        <v>18</v>
      </c>
      <c r="H76" s="30">
        <v>2019</v>
      </c>
      <c r="I76" s="30">
        <v>8</v>
      </c>
      <c r="J76" s="375">
        <v>1</v>
      </c>
      <c r="L76" s="135">
        <v>75</v>
      </c>
      <c r="M76" s="227" t="s">
        <v>416</v>
      </c>
      <c r="N76" s="17">
        <v>3</v>
      </c>
      <c r="O76" s="30">
        <v>2</v>
      </c>
      <c r="P76" s="30">
        <v>2</v>
      </c>
      <c r="Q76" s="30">
        <v>3</v>
      </c>
      <c r="R76" s="203">
        <v>10</v>
      </c>
      <c r="S76" s="335"/>
      <c r="T76" s="235"/>
      <c r="U76" s="235"/>
      <c r="V76" s="336">
        <v>2</v>
      </c>
      <c r="W76" s="236">
        <v>8</v>
      </c>
      <c r="X76" s="248"/>
    </row>
    <row r="77" spans="5:24" x14ac:dyDescent="0.25">
      <c r="E77" s="71" t="s">
        <v>215</v>
      </c>
      <c r="F77" s="69" t="s">
        <v>276</v>
      </c>
      <c r="G77" s="54">
        <v>21</v>
      </c>
      <c r="H77" s="30">
        <v>2019</v>
      </c>
      <c r="I77" s="30">
        <v>9</v>
      </c>
      <c r="J77" s="375">
        <v>1</v>
      </c>
      <c r="L77" s="135">
        <v>76</v>
      </c>
      <c r="M77" s="227" t="s">
        <v>218</v>
      </c>
      <c r="N77" s="17">
        <v>1</v>
      </c>
      <c r="O77" s="30">
        <v>3</v>
      </c>
      <c r="P77" s="30">
        <v>6</v>
      </c>
      <c r="Q77" s="30"/>
      <c r="R77" s="203">
        <v>10</v>
      </c>
      <c r="S77" s="335"/>
      <c r="T77" s="235"/>
      <c r="U77" s="235"/>
      <c r="V77" s="336"/>
      <c r="W77" s="236">
        <v>10</v>
      </c>
      <c r="X77" s="248"/>
    </row>
    <row r="78" spans="5:24" x14ac:dyDescent="0.25">
      <c r="E78" s="32" t="s">
        <v>215</v>
      </c>
      <c r="F78" s="31" t="s">
        <v>276</v>
      </c>
      <c r="G78" s="54">
        <v>22</v>
      </c>
      <c r="H78" s="30">
        <v>2014</v>
      </c>
      <c r="I78" s="30">
        <v>9</v>
      </c>
      <c r="J78" s="375">
        <v>1</v>
      </c>
      <c r="L78" s="135">
        <v>77</v>
      </c>
      <c r="M78" s="227" t="s">
        <v>225</v>
      </c>
      <c r="N78" s="17">
        <v>4</v>
      </c>
      <c r="O78" s="30">
        <v>3</v>
      </c>
      <c r="P78" s="30">
        <v>2</v>
      </c>
      <c r="Q78" s="30"/>
      <c r="R78" s="203">
        <v>9</v>
      </c>
      <c r="S78" s="335"/>
      <c r="T78" s="235"/>
      <c r="U78" s="235"/>
      <c r="V78" s="336"/>
      <c r="W78" s="236">
        <v>9</v>
      </c>
      <c r="X78" s="248"/>
    </row>
    <row r="79" spans="5:24" x14ac:dyDescent="0.25">
      <c r="E79" s="32" t="s">
        <v>215</v>
      </c>
      <c r="F79" s="49" t="s">
        <v>113</v>
      </c>
      <c r="G79" s="54">
        <v>23</v>
      </c>
      <c r="H79" s="30">
        <v>2011</v>
      </c>
      <c r="I79" s="30">
        <v>8</v>
      </c>
      <c r="J79" s="375">
        <v>1</v>
      </c>
      <c r="L79" s="135">
        <v>78</v>
      </c>
      <c r="M79" s="227" t="s">
        <v>139</v>
      </c>
      <c r="N79" s="17">
        <v>4</v>
      </c>
      <c r="O79" s="30">
        <v>4</v>
      </c>
      <c r="P79" s="30"/>
      <c r="Q79" s="30">
        <v>1</v>
      </c>
      <c r="R79" s="203">
        <v>9</v>
      </c>
      <c r="S79" s="335"/>
      <c r="T79" s="235"/>
      <c r="U79" s="235"/>
      <c r="V79" s="336"/>
      <c r="W79" s="236">
        <v>9</v>
      </c>
      <c r="X79" s="248"/>
    </row>
    <row r="80" spans="5:24" x14ac:dyDescent="0.25">
      <c r="E80" s="32" t="s">
        <v>215</v>
      </c>
      <c r="F80" s="43" t="s">
        <v>113</v>
      </c>
      <c r="G80" s="54">
        <v>24</v>
      </c>
      <c r="H80" s="30">
        <v>2010</v>
      </c>
      <c r="I80" s="30">
        <v>9</v>
      </c>
      <c r="J80" s="375">
        <v>1</v>
      </c>
      <c r="L80" s="135">
        <v>79</v>
      </c>
      <c r="M80" s="227" t="s">
        <v>152</v>
      </c>
      <c r="N80" s="17">
        <v>1</v>
      </c>
      <c r="O80" s="30">
        <v>8</v>
      </c>
      <c r="P80" s="30"/>
      <c r="Q80" s="30"/>
      <c r="R80" s="203">
        <v>9</v>
      </c>
      <c r="S80" s="335"/>
      <c r="T80" s="235">
        <v>8</v>
      </c>
      <c r="U80" s="235"/>
      <c r="V80" s="336"/>
      <c r="W80" s="236">
        <v>1</v>
      </c>
      <c r="X80" s="248"/>
    </row>
    <row r="81" spans="5:24" x14ac:dyDescent="0.25">
      <c r="E81" s="32" t="s">
        <v>215</v>
      </c>
      <c r="F81" s="31" t="s">
        <v>276</v>
      </c>
      <c r="G81" s="54">
        <v>27</v>
      </c>
      <c r="H81" s="30">
        <v>2016</v>
      </c>
      <c r="I81" s="30">
        <v>8</v>
      </c>
      <c r="J81" s="375">
        <v>1</v>
      </c>
      <c r="L81" s="135">
        <v>80</v>
      </c>
      <c r="M81" s="227" t="s">
        <v>324</v>
      </c>
      <c r="N81" s="17">
        <v>3</v>
      </c>
      <c r="O81" s="30">
        <v>2</v>
      </c>
      <c r="P81" s="30">
        <v>2</v>
      </c>
      <c r="Q81" s="30">
        <v>2</v>
      </c>
      <c r="R81" s="203">
        <v>9</v>
      </c>
      <c r="S81" s="335"/>
      <c r="T81" s="235"/>
      <c r="U81" s="235"/>
      <c r="V81" s="336"/>
      <c r="W81" s="236">
        <v>9</v>
      </c>
      <c r="X81" s="248"/>
    </row>
    <row r="82" spans="5:24" x14ac:dyDescent="0.25">
      <c r="E82" s="32" t="s">
        <v>215</v>
      </c>
      <c r="F82" s="64" t="s">
        <v>276</v>
      </c>
      <c r="G82" s="54">
        <v>28</v>
      </c>
      <c r="H82" s="30">
        <v>2017</v>
      </c>
      <c r="I82" s="30">
        <v>9</v>
      </c>
      <c r="J82" s="375">
        <v>1</v>
      </c>
      <c r="L82" s="135">
        <v>81</v>
      </c>
      <c r="M82" s="227" t="s">
        <v>275</v>
      </c>
      <c r="N82" s="17">
        <v>2</v>
      </c>
      <c r="O82" s="30">
        <v>3</v>
      </c>
      <c r="P82" s="30">
        <v>3</v>
      </c>
      <c r="Q82" s="30">
        <v>1</v>
      </c>
      <c r="R82" s="203">
        <v>9</v>
      </c>
      <c r="S82" s="335"/>
      <c r="T82" s="235"/>
      <c r="U82" s="235"/>
      <c r="V82" s="336"/>
      <c r="W82" s="236">
        <v>9</v>
      </c>
      <c r="X82" s="248"/>
    </row>
    <row r="83" spans="5:24" ht="15.75" thickBot="1" x14ac:dyDescent="0.3">
      <c r="E83" s="33" t="s">
        <v>215</v>
      </c>
      <c r="F83" s="35" t="s">
        <v>276</v>
      </c>
      <c r="G83" s="55">
        <v>31</v>
      </c>
      <c r="H83" s="34">
        <v>2016</v>
      </c>
      <c r="I83" s="34">
        <v>9</v>
      </c>
      <c r="J83" s="377">
        <v>1</v>
      </c>
      <c r="L83" s="135">
        <v>82</v>
      </c>
      <c r="M83" s="227" t="s">
        <v>282</v>
      </c>
      <c r="N83" s="17">
        <v>2</v>
      </c>
      <c r="O83" s="30">
        <v>3</v>
      </c>
      <c r="P83" s="30">
        <v>3</v>
      </c>
      <c r="Q83" s="30">
        <v>1</v>
      </c>
      <c r="R83" s="203">
        <v>9</v>
      </c>
      <c r="S83" s="335"/>
      <c r="T83" s="235"/>
      <c r="U83" s="235"/>
      <c r="V83" s="336">
        <v>2</v>
      </c>
      <c r="W83" s="236">
        <v>7</v>
      </c>
      <c r="X83" s="248"/>
    </row>
    <row r="84" spans="5:24" ht="15.75" thickBot="1" x14ac:dyDescent="0.3">
      <c r="E84" s="59" t="s">
        <v>366</v>
      </c>
      <c r="F84" s="67" t="s">
        <v>273</v>
      </c>
      <c r="G84" s="98">
        <v>21</v>
      </c>
      <c r="H84" s="61">
        <v>2018</v>
      </c>
      <c r="I84" s="61">
        <v>10</v>
      </c>
      <c r="J84" s="378">
        <v>1</v>
      </c>
      <c r="L84" s="135">
        <v>83</v>
      </c>
      <c r="M84" s="227" t="s">
        <v>323</v>
      </c>
      <c r="N84" s="17">
        <v>6</v>
      </c>
      <c r="O84" s="30">
        <v>2</v>
      </c>
      <c r="P84" s="30"/>
      <c r="Q84" s="30">
        <v>1</v>
      </c>
      <c r="R84" s="203">
        <v>9</v>
      </c>
      <c r="S84" s="335"/>
      <c r="T84" s="235"/>
      <c r="U84" s="235"/>
      <c r="V84" s="336">
        <v>2</v>
      </c>
      <c r="W84" s="236">
        <v>7</v>
      </c>
      <c r="X84" s="248"/>
    </row>
    <row r="85" spans="5:24" ht="15.75" thickBot="1" x14ac:dyDescent="0.3">
      <c r="E85" s="59" t="s">
        <v>122</v>
      </c>
      <c r="F85" s="87" t="s">
        <v>102</v>
      </c>
      <c r="G85" s="98">
        <v>12</v>
      </c>
      <c r="H85" s="61">
        <v>2001</v>
      </c>
      <c r="I85" s="61">
        <v>9</v>
      </c>
      <c r="J85" s="378">
        <v>1</v>
      </c>
      <c r="L85" s="135">
        <v>84</v>
      </c>
      <c r="M85" s="227" t="s">
        <v>129</v>
      </c>
      <c r="N85" s="17">
        <v>8</v>
      </c>
      <c r="O85" s="30"/>
      <c r="P85" s="30"/>
      <c r="Q85" s="30"/>
      <c r="R85" s="203">
        <v>8</v>
      </c>
      <c r="S85" s="335"/>
      <c r="T85" s="235"/>
      <c r="U85" s="235">
        <v>4</v>
      </c>
      <c r="V85" s="336"/>
      <c r="W85" s="236">
        <v>4</v>
      </c>
      <c r="X85" s="248"/>
    </row>
    <row r="86" spans="5:24" ht="15.75" thickBot="1" x14ac:dyDescent="0.3">
      <c r="E86" s="59" t="s">
        <v>370</v>
      </c>
      <c r="F86" s="67" t="s">
        <v>270</v>
      </c>
      <c r="G86" s="98">
        <v>32</v>
      </c>
      <c r="H86" s="61">
        <v>2018</v>
      </c>
      <c r="I86" s="61">
        <v>14</v>
      </c>
      <c r="J86" s="378">
        <v>1</v>
      </c>
      <c r="L86" s="135">
        <v>85</v>
      </c>
      <c r="M86" s="227" t="s">
        <v>104</v>
      </c>
      <c r="N86" s="17">
        <v>2</v>
      </c>
      <c r="O86" s="30">
        <v>6</v>
      </c>
      <c r="P86" s="30"/>
      <c r="Q86" s="30"/>
      <c r="R86" s="203">
        <v>8</v>
      </c>
      <c r="S86" s="335"/>
      <c r="T86" s="235"/>
      <c r="U86" s="235"/>
      <c r="V86" s="336">
        <v>4</v>
      </c>
      <c r="W86" s="236">
        <v>4</v>
      </c>
      <c r="X86" s="248"/>
    </row>
    <row r="87" spans="5:24" ht="15.75" thickBot="1" x14ac:dyDescent="0.3">
      <c r="E87" s="59" t="s">
        <v>330</v>
      </c>
      <c r="F87" s="60" t="s">
        <v>276</v>
      </c>
      <c r="G87" s="98">
        <v>28</v>
      </c>
      <c r="H87" s="61">
        <v>2016</v>
      </c>
      <c r="I87" s="61">
        <v>9</v>
      </c>
      <c r="J87" s="378">
        <v>1</v>
      </c>
      <c r="L87" s="135">
        <v>86</v>
      </c>
      <c r="M87" s="227" t="s">
        <v>285</v>
      </c>
      <c r="N87" s="17">
        <v>1</v>
      </c>
      <c r="O87" s="30">
        <v>2</v>
      </c>
      <c r="P87" s="30">
        <v>2</v>
      </c>
      <c r="Q87" s="30">
        <v>3</v>
      </c>
      <c r="R87" s="203">
        <v>8</v>
      </c>
      <c r="S87" s="335"/>
      <c r="T87" s="235"/>
      <c r="U87" s="235"/>
      <c r="V87" s="336"/>
      <c r="W87" s="236">
        <v>8</v>
      </c>
      <c r="X87" s="248"/>
    </row>
    <row r="88" spans="5:24" x14ac:dyDescent="0.25">
      <c r="E88" s="308" t="s">
        <v>71</v>
      </c>
      <c r="F88" s="48" t="s">
        <v>50</v>
      </c>
      <c r="G88" s="53">
        <v>3</v>
      </c>
      <c r="H88" s="41">
        <v>2001</v>
      </c>
      <c r="I88" s="41">
        <v>9</v>
      </c>
      <c r="J88" s="374">
        <v>4</v>
      </c>
      <c r="L88" s="135">
        <v>87</v>
      </c>
      <c r="M88" s="227" t="s">
        <v>284</v>
      </c>
      <c r="N88" s="17">
        <v>2</v>
      </c>
      <c r="O88" s="30">
        <v>1</v>
      </c>
      <c r="P88" s="30">
        <v>3</v>
      </c>
      <c r="Q88" s="30">
        <v>2</v>
      </c>
      <c r="R88" s="203">
        <v>8</v>
      </c>
      <c r="S88" s="335"/>
      <c r="T88" s="235"/>
      <c r="U88" s="235"/>
      <c r="V88" s="336"/>
      <c r="W88" s="236">
        <v>8</v>
      </c>
      <c r="X88" s="248"/>
    </row>
    <row r="89" spans="5:24" x14ac:dyDescent="0.25">
      <c r="E89" s="303" t="s">
        <v>71</v>
      </c>
      <c r="F89" s="49" t="s">
        <v>91</v>
      </c>
      <c r="G89" s="54">
        <v>3</v>
      </c>
      <c r="H89" s="30">
        <v>2011</v>
      </c>
      <c r="I89" s="30">
        <v>9</v>
      </c>
      <c r="J89" s="375">
        <v>4</v>
      </c>
      <c r="L89" s="135">
        <v>88</v>
      </c>
      <c r="M89" s="227" t="s">
        <v>52</v>
      </c>
      <c r="N89" s="17"/>
      <c r="O89" s="30">
        <v>4</v>
      </c>
      <c r="P89" s="30"/>
      <c r="Q89" s="30">
        <v>4</v>
      </c>
      <c r="R89" s="203">
        <v>8</v>
      </c>
      <c r="S89" s="335"/>
      <c r="T89" s="235"/>
      <c r="U89" s="235">
        <v>8</v>
      </c>
      <c r="V89" s="336"/>
      <c r="W89" s="236"/>
      <c r="X89" s="248"/>
    </row>
    <row r="90" spans="5:24" x14ac:dyDescent="0.25">
      <c r="E90" s="303" t="s">
        <v>71</v>
      </c>
      <c r="F90" s="43" t="s">
        <v>50</v>
      </c>
      <c r="G90" s="54">
        <v>4</v>
      </c>
      <c r="H90" s="30">
        <v>2007</v>
      </c>
      <c r="I90" s="30">
        <v>9</v>
      </c>
      <c r="J90" s="375">
        <v>4</v>
      </c>
      <c r="L90" s="135">
        <v>89</v>
      </c>
      <c r="M90" s="227" t="s">
        <v>302</v>
      </c>
      <c r="N90" s="17">
        <v>3</v>
      </c>
      <c r="O90" s="30">
        <v>1</v>
      </c>
      <c r="P90" s="30">
        <v>3</v>
      </c>
      <c r="Q90" s="30">
        <v>1</v>
      </c>
      <c r="R90" s="203">
        <v>8</v>
      </c>
      <c r="S90" s="335"/>
      <c r="T90" s="235"/>
      <c r="U90" s="235"/>
      <c r="V90" s="336">
        <v>2</v>
      </c>
      <c r="W90" s="236">
        <v>6</v>
      </c>
      <c r="X90" s="248"/>
    </row>
    <row r="91" spans="5:24" x14ac:dyDescent="0.25">
      <c r="E91" s="303" t="s">
        <v>71</v>
      </c>
      <c r="F91" s="31" t="s">
        <v>91</v>
      </c>
      <c r="G91" s="54">
        <v>4</v>
      </c>
      <c r="H91" s="30">
        <v>2014</v>
      </c>
      <c r="I91" s="30">
        <v>9</v>
      </c>
      <c r="J91" s="375">
        <v>4</v>
      </c>
      <c r="L91" s="135">
        <v>90</v>
      </c>
      <c r="M91" s="227" t="s">
        <v>11</v>
      </c>
      <c r="N91" s="17">
        <v>8</v>
      </c>
      <c r="O91" s="30"/>
      <c r="P91" s="30"/>
      <c r="Q91" s="30"/>
      <c r="R91" s="203">
        <v>8</v>
      </c>
      <c r="S91" s="335"/>
      <c r="T91" s="235">
        <v>8</v>
      </c>
      <c r="U91" s="235"/>
      <c r="V91" s="336"/>
      <c r="W91" s="236"/>
      <c r="X91" s="248"/>
    </row>
    <row r="92" spans="5:24" x14ac:dyDescent="0.25">
      <c r="E92" s="303" t="s">
        <v>71</v>
      </c>
      <c r="F92" s="69" t="s">
        <v>357</v>
      </c>
      <c r="G92" s="54">
        <v>4</v>
      </c>
      <c r="H92" s="30">
        <v>2019</v>
      </c>
      <c r="I92" s="30">
        <v>9</v>
      </c>
      <c r="J92" s="375">
        <v>4</v>
      </c>
      <c r="L92" s="135">
        <v>91</v>
      </c>
      <c r="M92" s="227" t="s">
        <v>202</v>
      </c>
      <c r="N92" s="17">
        <v>2</v>
      </c>
      <c r="O92" s="30">
        <v>2</v>
      </c>
      <c r="P92" s="30"/>
      <c r="Q92" s="30">
        <v>4</v>
      </c>
      <c r="R92" s="203">
        <v>8</v>
      </c>
      <c r="S92" s="335"/>
      <c r="T92" s="235"/>
      <c r="U92" s="235"/>
      <c r="V92" s="336">
        <v>2</v>
      </c>
      <c r="W92" s="236">
        <v>6</v>
      </c>
      <c r="X92" s="248"/>
    </row>
    <row r="93" spans="5:24" x14ac:dyDescent="0.25">
      <c r="E93" s="303" t="s">
        <v>71</v>
      </c>
      <c r="F93" s="136" t="s">
        <v>357</v>
      </c>
      <c r="G93" s="54">
        <v>4</v>
      </c>
      <c r="H93" s="30">
        <v>2022</v>
      </c>
      <c r="I93" s="30">
        <v>14</v>
      </c>
      <c r="J93" s="375">
        <v>4</v>
      </c>
      <c r="L93" s="135">
        <v>92</v>
      </c>
      <c r="M93" s="227" t="s">
        <v>375</v>
      </c>
      <c r="N93" s="17">
        <v>1</v>
      </c>
      <c r="O93" s="30">
        <v>3</v>
      </c>
      <c r="P93" s="30">
        <v>2</v>
      </c>
      <c r="Q93" s="30">
        <v>1</v>
      </c>
      <c r="R93" s="203">
        <v>7</v>
      </c>
      <c r="S93" s="335"/>
      <c r="T93" s="235"/>
      <c r="U93" s="235"/>
      <c r="V93" s="336">
        <v>2</v>
      </c>
      <c r="W93" s="236">
        <v>5</v>
      </c>
      <c r="X93" s="248"/>
    </row>
    <row r="94" spans="5:24" x14ac:dyDescent="0.25">
      <c r="E94" s="32" t="s">
        <v>71</v>
      </c>
      <c r="F94" s="49" t="s">
        <v>50</v>
      </c>
      <c r="G94" s="54">
        <v>5</v>
      </c>
      <c r="H94" s="30">
        <v>2001</v>
      </c>
      <c r="I94" s="30">
        <v>14</v>
      </c>
      <c r="J94" s="375">
        <v>2</v>
      </c>
      <c r="L94" s="135">
        <v>93</v>
      </c>
      <c r="M94" s="227" t="s">
        <v>144</v>
      </c>
      <c r="N94" s="17">
        <v>4</v>
      </c>
      <c r="O94" s="30">
        <v>2</v>
      </c>
      <c r="P94" s="30"/>
      <c r="Q94" s="30">
        <v>1</v>
      </c>
      <c r="R94" s="203">
        <v>7</v>
      </c>
      <c r="S94" s="335"/>
      <c r="T94" s="235"/>
      <c r="U94" s="235"/>
      <c r="V94" s="336">
        <v>2</v>
      </c>
      <c r="W94" s="236">
        <v>5</v>
      </c>
      <c r="X94" s="248"/>
    </row>
    <row r="95" spans="5:24" x14ac:dyDescent="0.25">
      <c r="E95" s="32" t="s">
        <v>71</v>
      </c>
      <c r="F95" s="49" t="s">
        <v>50</v>
      </c>
      <c r="G95" s="54">
        <v>5</v>
      </c>
      <c r="H95" s="30">
        <v>2002</v>
      </c>
      <c r="I95" s="30">
        <v>14</v>
      </c>
      <c r="J95" s="375">
        <v>2</v>
      </c>
      <c r="L95" s="135">
        <v>94</v>
      </c>
      <c r="M95" s="227" t="s">
        <v>318</v>
      </c>
      <c r="N95" s="17"/>
      <c r="O95" s="30">
        <v>2</v>
      </c>
      <c r="P95" s="30">
        <v>4</v>
      </c>
      <c r="Q95" s="30">
        <v>1</v>
      </c>
      <c r="R95" s="203">
        <v>7</v>
      </c>
      <c r="S95" s="335"/>
      <c r="T95" s="235"/>
      <c r="U95" s="235"/>
      <c r="V95" s="336"/>
      <c r="W95" s="236">
        <v>7</v>
      </c>
      <c r="X95" s="248"/>
    </row>
    <row r="96" spans="5:24" x14ac:dyDescent="0.25">
      <c r="E96" s="32" t="s">
        <v>71</v>
      </c>
      <c r="F96" s="43" t="s">
        <v>50</v>
      </c>
      <c r="G96" s="54">
        <v>5</v>
      </c>
      <c r="H96" s="30">
        <v>2009</v>
      </c>
      <c r="I96" s="30">
        <v>9</v>
      </c>
      <c r="J96" s="375">
        <v>2</v>
      </c>
      <c r="L96" s="135">
        <v>95</v>
      </c>
      <c r="M96" s="227" t="s">
        <v>368</v>
      </c>
      <c r="N96" s="17">
        <v>3</v>
      </c>
      <c r="O96" s="30">
        <v>1</v>
      </c>
      <c r="P96" s="30">
        <v>1</v>
      </c>
      <c r="Q96" s="30">
        <v>2</v>
      </c>
      <c r="R96" s="203">
        <v>7</v>
      </c>
      <c r="S96" s="335"/>
      <c r="T96" s="235"/>
      <c r="U96" s="235"/>
      <c r="V96" s="336"/>
      <c r="W96" s="236">
        <v>7</v>
      </c>
      <c r="X96" s="248"/>
    </row>
    <row r="97" spans="5:24" x14ac:dyDescent="0.25">
      <c r="E97" s="32" t="s">
        <v>71</v>
      </c>
      <c r="F97" s="43" t="s">
        <v>50</v>
      </c>
      <c r="G97" s="54">
        <v>5</v>
      </c>
      <c r="H97" s="30">
        <v>2010</v>
      </c>
      <c r="I97" s="30">
        <v>10</v>
      </c>
      <c r="J97" s="375">
        <v>2</v>
      </c>
      <c r="L97" s="135">
        <v>96</v>
      </c>
      <c r="M97" s="227" t="s">
        <v>376</v>
      </c>
      <c r="N97" s="17">
        <v>2</v>
      </c>
      <c r="O97" s="30">
        <v>1</v>
      </c>
      <c r="P97" s="30">
        <v>3</v>
      </c>
      <c r="Q97" s="30">
        <v>1</v>
      </c>
      <c r="R97" s="203">
        <v>7</v>
      </c>
      <c r="S97" s="335"/>
      <c r="T97" s="235"/>
      <c r="U97" s="235"/>
      <c r="V97" s="336"/>
      <c r="W97" s="236">
        <v>7</v>
      </c>
      <c r="X97" s="248"/>
    </row>
    <row r="98" spans="5:24" x14ac:dyDescent="0.25">
      <c r="E98" s="32" t="s">
        <v>71</v>
      </c>
      <c r="F98" s="69" t="s">
        <v>357</v>
      </c>
      <c r="G98" s="122">
        <v>5</v>
      </c>
      <c r="H98" s="30">
        <v>2019</v>
      </c>
      <c r="I98" s="30">
        <v>8</v>
      </c>
      <c r="J98" s="375">
        <v>2</v>
      </c>
      <c r="L98" s="135">
        <v>97</v>
      </c>
      <c r="M98" s="227" t="s">
        <v>350</v>
      </c>
      <c r="N98" s="17">
        <v>1</v>
      </c>
      <c r="O98" s="30">
        <v>2</v>
      </c>
      <c r="P98" s="30">
        <v>1</v>
      </c>
      <c r="Q98" s="30">
        <v>3</v>
      </c>
      <c r="R98" s="203">
        <v>7</v>
      </c>
      <c r="S98" s="335"/>
      <c r="T98" s="235"/>
      <c r="U98" s="235"/>
      <c r="V98" s="336"/>
      <c r="W98" s="236">
        <v>7</v>
      </c>
      <c r="X98" s="248"/>
    </row>
    <row r="99" spans="5:24" x14ac:dyDescent="0.25">
      <c r="E99" s="32" t="s">
        <v>71</v>
      </c>
      <c r="F99" s="49" t="s">
        <v>50</v>
      </c>
      <c r="G99" s="54">
        <v>6</v>
      </c>
      <c r="H99" s="30">
        <v>2002</v>
      </c>
      <c r="I99" s="30">
        <v>9</v>
      </c>
      <c r="J99" s="375">
        <v>2</v>
      </c>
      <c r="L99" s="135">
        <v>98</v>
      </c>
      <c r="M99" s="227" t="s">
        <v>408</v>
      </c>
      <c r="N99" s="17">
        <v>2</v>
      </c>
      <c r="O99" s="30">
        <v>1</v>
      </c>
      <c r="P99" s="30">
        <v>1</v>
      </c>
      <c r="Q99" s="30">
        <v>3</v>
      </c>
      <c r="R99" s="203">
        <v>7</v>
      </c>
      <c r="S99" s="335"/>
      <c r="T99" s="235"/>
      <c r="U99" s="235"/>
      <c r="V99" s="336">
        <v>2</v>
      </c>
      <c r="W99" s="236">
        <v>5</v>
      </c>
      <c r="X99" s="248"/>
    </row>
    <row r="100" spans="5:24" x14ac:dyDescent="0.25">
      <c r="E100" s="32" t="s">
        <v>71</v>
      </c>
      <c r="F100" s="31" t="s">
        <v>91</v>
      </c>
      <c r="G100" s="54">
        <v>6</v>
      </c>
      <c r="H100" s="30">
        <v>2016</v>
      </c>
      <c r="I100" s="30">
        <v>9</v>
      </c>
      <c r="J100" s="375">
        <v>2</v>
      </c>
      <c r="L100" s="135">
        <v>99</v>
      </c>
      <c r="M100" s="227" t="s">
        <v>112</v>
      </c>
      <c r="N100" s="17">
        <v>1</v>
      </c>
      <c r="O100" s="30">
        <v>4</v>
      </c>
      <c r="P100" s="30"/>
      <c r="Q100" s="30">
        <v>2</v>
      </c>
      <c r="R100" s="203">
        <v>7</v>
      </c>
      <c r="S100" s="335"/>
      <c r="T100" s="235"/>
      <c r="U100" s="235"/>
      <c r="V100" s="336">
        <v>4</v>
      </c>
      <c r="W100" s="236">
        <v>3</v>
      </c>
      <c r="X100" s="248"/>
    </row>
    <row r="101" spans="5:24" x14ac:dyDescent="0.25">
      <c r="E101" s="32" t="s">
        <v>71</v>
      </c>
      <c r="F101" s="49" t="s">
        <v>91</v>
      </c>
      <c r="G101" s="54">
        <v>7</v>
      </c>
      <c r="H101" s="30">
        <v>2011</v>
      </c>
      <c r="I101" s="30">
        <v>10</v>
      </c>
      <c r="J101" s="375">
        <v>2</v>
      </c>
      <c r="L101" s="135">
        <v>100</v>
      </c>
      <c r="M101" s="227" t="s">
        <v>210</v>
      </c>
      <c r="N101" s="17"/>
      <c r="O101" s="30">
        <v>2</v>
      </c>
      <c r="P101" s="30">
        <v>4</v>
      </c>
      <c r="Q101" s="30"/>
      <c r="R101" s="203">
        <v>6</v>
      </c>
      <c r="S101" s="335"/>
      <c r="T101" s="235"/>
      <c r="U101" s="235"/>
      <c r="V101" s="336">
        <v>2</v>
      </c>
      <c r="W101" s="236">
        <v>4</v>
      </c>
      <c r="X101" s="248"/>
    </row>
    <row r="102" spans="5:24" x14ac:dyDescent="0.25">
      <c r="E102" s="32" t="s">
        <v>71</v>
      </c>
      <c r="F102" s="43" t="s">
        <v>246</v>
      </c>
      <c r="G102" s="54">
        <v>7</v>
      </c>
      <c r="H102" s="30">
        <v>2012</v>
      </c>
      <c r="I102" s="30">
        <v>10</v>
      </c>
      <c r="J102" s="375">
        <v>2</v>
      </c>
      <c r="L102" s="135">
        <v>101</v>
      </c>
      <c r="M102" s="227" t="s">
        <v>426</v>
      </c>
      <c r="N102" s="17">
        <v>1</v>
      </c>
      <c r="O102" s="30">
        <v>2</v>
      </c>
      <c r="P102" s="30">
        <v>2</v>
      </c>
      <c r="Q102" s="30">
        <v>1</v>
      </c>
      <c r="R102" s="203">
        <v>6</v>
      </c>
      <c r="S102" s="335"/>
      <c r="T102" s="235"/>
      <c r="U102" s="235"/>
      <c r="V102" s="336">
        <v>2</v>
      </c>
      <c r="W102" s="236">
        <v>4</v>
      </c>
      <c r="X102" s="248"/>
    </row>
    <row r="103" spans="5:24" x14ac:dyDescent="0.25">
      <c r="E103" s="32" t="s">
        <v>71</v>
      </c>
      <c r="F103" s="49" t="s">
        <v>50</v>
      </c>
      <c r="G103" s="54">
        <v>8</v>
      </c>
      <c r="H103" s="30">
        <v>1999</v>
      </c>
      <c r="I103" s="30">
        <v>9</v>
      </c>
      <c r="J103" s="375">
        <v>2</v>
      </c>
      <c r="L103" s="135">
        <v>102</v>
      </c>
      <c r="M103" s="227" t="s">
        <v>361</v>
      </c>
      <c r="N103" s="17">
        <v>3</v>
      </c>
      <c r="O103" s="30">
        <v>1</v>
      </c>
      <c r="P103" s="30">
        <v>1</v>
      </c>
      <c r="Q103" s="30">
        <v>1</v>
      </c>
      <c r="R103" s="203">
        <v>6</v>
      </c>
      <c r="S103" s="335"/>
      <c r="T103" s="235"/>
      <c r="U103" s="235"/>
      <c r="V103" s="336"/>
      <c r="W103" s="236">
        <v>6</v>
      </c>
      <c r="X103" s="248"/>
    </row>
    <row r="104" spans="5:24" x14ac:dyDescent="0.25">
      <c r="E104" s="32" t="s">
        <v>71</v>
      </c>
      <c r="F104" s="49" t="s">
        <v>50</v>
      </c>
      <c r="G104" s="54">
        <v>8</v>
      </c>
      <c r="H104" s="30">
        <v>2003</v>
      </c>
      <c r="I104" s="30">
        <v>9</v>
      </c>
      <c r="J104" s="375">
        <v>2</v>
      </c>
      <c r="L104" s="135">
        <v>103</v>
      </c>
      <c r="M104" s="227" t="s">
        <v>279</v>
      </c>
      <c r="N104" s="17">
        <v>2</v>
      </c>
      <c r="O104" s="30">
        <v>2</v>
      </c>
      <c r="P104" s="30">
        <v>2</v>
      </c>
      <c r="Q104" s="30"/>
      <c r="R104" s="203">
        <v>6</v>
      </c>
      <c r="S104" s="335"/>
      <c r="T104" s="235"/>
      <c r="U104" s="235"/>
      <c r="V104" s="336"/>
      <c r="W104" s="236">
        <v>6</v>
      </c>
      <c r="X104" s="248"/>
    </row>
    <row r="105" spans="5:24" x14ac:dyDescent="0.25">
      <c r="E105" s="32" t="s">
        <v>71</v>
      </c>
      <c r="F105" s="43" t="s">
        <v>246</v>
      </c>
      <c r="G105" s="54">
        <v>8</v>
      </c>
      <c r="H105" s="30">
        <v>2012</v>
      </c>
      <c r="I105" s="30">
        <v>9</v>
      </c>
      <c r="J105" s="375">
        <v>2</v>
      </c>
      <c r="L105" s="135">
        <v>104</v>
      </c>
      <c r="M105" s="227" t="s">
        <v>319</v>
      </c>
      <c r="N105" s="17">
        <v>1</v>
      </c>
      <c r="O105" s="30">
        <v>1</v>
      </c>
      <c r="P105" s="30"/>
      <c r="Q105" s="30">
        <v>4</v>
      </c>
      <c r="R105" s="203">
        <v>6</v>
      </c>
      <c r="S105" s="335"/>
      <c r="T105" s="235"/>
      <c r="U105" s="235"/>
      <c r="V105" s="336">
        <v>2</v>
      </c>
      <c r="W105" s="236">
        <v>4</v>
      </c>
      <c r="X105" s="248"/>
    </row>
    <row r="106" spans="5:24" x14ac:dyDescent="0.25">
      <c r="E106" s="139" t="s">
        <v>71</v>
      </c>
      <c r="F106" s="136" t="s">
        <v>357</v>
      </c>
      <c r="G106" s="54">
        <v>8</v>
      </c>
      <c r="H106" s="30">
        <v>2021</v>
      </c>
      <c r="I106" s="30">
        <v>9</v>
      </c>
      <c r="J106" s="375">
        <v>2</v>
      </c>
      <c r="L106" s="135">
        <v>105</v>
      </c>
      <c r="M106" s="227" t="s">
        <v>322</v>
      </c>
      <c r="N106" s="17">
        <v>3</v>
      </c>
      <c r="O106" s="30"/>
      <c r="P106" s="30">
        <v>1</v>
      </c>
      <c r="Q106" s="30">
        <v>1</v>
      </c>
      <c r="R106" s="203">
        <v>5</v>
      </c>
      <c r="S106" s="335"/>
      <c r="T106" s="235"/>
      <c r="U106" s="235"/>
      <c r="V106" s="336"/>
      <c r="W106" s="236">
        <v>5</v>
      </c>
      <c r="X106" s="248"/>
    </row>
    <row r="107" spans="5:24" x14ac:dyDescent="0.25">
      <c r="E107" s="32" t="s">
        <v>71</v>
      </c>
      <c r="F107" s="31" t="s">
        <v>91</v>
      </c>
      <c r="G107" s="54">
        <v>9</v>
      </c>
      <c r="H107" s="30">
        <v>2014</v>
      </c>
      <c r="I107" s="30">
        <v>14</v>
      </c>
      <c r="J107" s="375">
        <v>1</v>
      </c>
      <c r="L107" s="135">
        <v>106</v>
      </c>
      <c r="M107" s="227" t="s">
        <v>338</v>
      </c>
      <c r="N107" s="17">
        <v>1</v>
      </c>
      <c r="O107" s="30">
        <v>2</v>
      </c>
      <c r="P107" s="30">
        <v>2</v>
      </c>
      <c r="Q107" s="30"/>
      <c r="R107" s="203">
        <v>5</v>
      </c>
      <c r="S107" s="335"/>
      <c r="T107" s="235"/>
      <c r="U107" s="235"/>
      <c r="V107" s="336"/>
      <c r="W107" s="236">
        <v>5</v>
      </c>
      <c r="X107" s="248"/>
    </row>
    <row r="108" spans="5:24" x14ac:dyDescent="0.25">
      <c r="E108" s="32" t="s">
        <v>71</v>
      </c>
      <c r="F108" s="43" t="s">
        <v>246</v>
      </c>
      <c r="G108" s="54">
        <v>10</v>
      </c>
      <c r="H108" s="30">
        <v>2013</v>
      </c>
      <c r="I108" s="30">
        <v>9</v>
      </c>
      <c r="J108" s="375">
        <v>1</v>
      </c>
      <c r="L108" s="135">
        <v>107</v>
      </c>
      <c r="M108" s="227" t="s">
        <v>239</v>
      </c>
      <c r="N108" s="17">
        <v>5</v>
      </c>
      <c r="O108" s="30"/>
      <c r="P108" s="30"/>
      <c r="Q108" s="30"/>
      <c r="R108" s="203">
        <v>5</v>
      </c>
      <c r="S108" s="335"/>
      <c r="T108" s="235"/>
      <c r="U108" s="235">
        <v>4</v>
      </c>
      <c r="V108" s="336"/>
      <c r="W108" s="236">
        <v>1</v>
      </c>
      <c r="X108" s="248"/>
    </row>
    <row r="109" spans="5:24" x14ac:dyDescent="0.25">
      <c r="E109" s="32" t="s">
        <v>71</v>
      </c>
      <c r="F109" s="31" t="s">
        <v>91</v>
      </c>
      <c r="G109" s="54">
        <v>10</v>
      </c>
      <c r="H109" s="30">
        <v>2016</v>
      </c>
      <c r="I109" s="30">
        <v>10</v>
      </c>
      <c r="J109" s="375">
        <v>1</v>
      </c>
      <c r="L109" s="135">
        <v>108</v>
      </c>
      <c r="M109" s="227" t="s">
        <v>309</v>
      </c>
      <c r="N109" s="17">
        <v>4</v>
      </c>
      <c r="O109" s="30"/>
      <c r="P109" s="30">
        <v>1</v>
      </c>
      <c r="Q109" s="30"/>
      <c r="R109" s="203">
        <v>5</v>
      </c>
      <c r="S109" s="335"/>
      <c r="T109" s="235"/>
      <c r="U109" s="235"/>
      <c r="V109" s="336"/>
      <c r="W109" s="236">
        <v>5</v>
      </c>
      <c r="X109" s="248"/>
    </row>
    <row r="110" spans="5:24" x14ac:dyDescent="0.25">
      <c r="E110" s="139" t="s">
        <v>71</v>
      </c>
      <c r="F110" s="136" t="s">
        <v>357</v>
      </c>
      <c r="G110" s="54">
        <v>10</v>
      </c>
      <c r="H110" s="30">
        <v>2022</v>
      </c>
      <c r="I110" s="30">
        <v>9</v>
      </c>
      <c r="J110" s="375">
        <v>1</v>
      </c>
      <c r="L110" s="135">
        <v>109</v>
      </c>
      <c r="M110" s="227" t="s">
        <v>420</v>
      </c>
      <c r="N110" s="17"/>
      <c r="O110" s="30">
        <v>2</v>
      </c>
      <c r="P110" s="30">
        <v>1</v>
      </c>
      <c r="Q110" s="30">
        <v>2</v>
      </c>
      <c r="R110" s="203">
        <v>5</v>
      </c>
      <c r="S110" s="335"/>
      <c r="T110" s="235"/>
      <c r="U110" s="235"/>
      <c r="V110" s="336"/>
      <c r="W110" s="236">
        <v>5</v>
      </c>
      <c r="X110" s="248"/>
    </row>
    <row r="111" spans="5:24" x14ac:dyDescent="0.25">
      <c r="E111" s="32" t="s">
        <v>71</v>
      </c>
      <c r="F111" s="49" t="s">
        <v>50</v>
      </c>
      <c r="G111" s="54">
        <v>11</v>
      </c>
      <c r="H111" s="30">
        <v>1998</v>
      </c>
      <c r="I111" s="30">
        <v>8</v>
      </c>
      <c r="J111" s="375">
        <v>1</v>
      </c>
      <c r="L111" s="135">
        <v>110</v>
      </c>
      <c r="M111" s="227" t="s">
        <v>146</v>
      </c>
      <c r="N111" s="17">
        <v>3</v>
      </c>
      <c r="O111" s="30">
        <v>2</v>
      </c>
      <c r="P111" s="30"/>
      <c r="Q111" s="30"/>
      <c r="R111" s="203">
        <v>5</v>
      </c>
      <c r="S111" s="335"/>
      <c r="T111" s="235"/>
      <c r="U111" s="235"/>
      <c r="V111" s="336">
        <v>4</v>
      </c>
      <c r="W111" s="236">
        <v>1</v>
      </c>
      <c r="X111" s="248"/>
    </row>
    <row r="112" spans="5:24" x14ac:dyDescent="0.25">
      <c r="E112" s="32" t="s">
        <v>71</v>
      </c>
      <c r="F112" s="31" t="s">
        <v>91</v>
      </c>
      <c r="G112" s="54">
        <v>11</v>
      </c>
      <c r="H112" s="30">
        <v>2014</v>
      </c>
      <c r="I112" s="30">
        <v>10</v>
      </c>
      <c r="J112" s="375">
        <v>1</v>
      </c>
      <c r="L112" s="135">
        <v>111</v>
      </c>
      <c r="M112" s="227" t="s">
        <v>199</v>
      </c>
      <c r="N112" s="17">
        <v>1</v>
      </c>
      <c r="O112" s="30">
        <v>3</v>
      </c>
      <c r="P112" s="30">
        <v>1</v>
      </c>
      <c r="Q112" s="30"/>
      <c r="R112" s="203">
        <v>5</v>
      </c>
      <c r="S112" s="335"/>
      <c r="T112" s="235"/>
      <c r="U112" s="235"/>
      <c r="V112" s="336">
        <v>2</v>
      </c>
      <c r="W112" s="236">
        <v>3</v>
      </c>
      <c r="X112" s="248"/>
    </row>
    <row r="113" spans="5:24" x14ac:dyDescent="0.25">
      <c r="E113" s="32" t="s">
        <v>71</v>
      </c>
      <c r="F113" s="46" t="s">
        <v>50</v>
      </c>
      <c r="G113" s="54">
        <v>12</v>
      </c>
      <c r="H113" s="30">
        <v>2004</v>
      </c>
      <c r="I113" s="30">
        <v>9</v>
      </c>
      <c r="J113" s="375">
        <v>1</v>
      </c>
      <c r="L113" s="135">
        <v>112</v>
      </c>
      <c r="M113" s="227" t="s">
        <v>178</v>
      </c>
      <c r="N113" s="17">
        <v>2</v>
      </c>
      <c r="O113" s="30">
        <v>3</v>
      </c>
      <c r="P113" s="30"/>
      <c r="Q113" s="30"/>
      <c r="R113" s="203">
        <v>5</v>
      </c>
      <c r="S113" s="335"/>
      <c r="T113" s="235"/>
      <c r="U113" s="235"/>
      <c r="V113" s="336">
        <v>2</v>
      </c>
      <c r="W113" s="236">
        <v>3</v>
      </c>
      <c r="X113" s="248"/>
    </row>
    <row r="114" spans="5:24" x14ac:dyDescent="0.25">
      <c r="E114" s="72" t="s">
        <v>71</v>
      </c>
      <c r="F114" s="64" t="s">
        <v>357</v>
      </c>
      <c r="G114" s="124">
        <v>12</v>
      </c>
      <c r="H114" s="75">
        <v>2019</v>
      </c>
      <c r="I114" s="30">
        <v>14</v>
      </c>
      <c r="J114" s="376">
        <v>1</v>
      </c>
      <c r="L114" s="135">
        <v>113</v>
      </c>
      <c r="M114" s="227" t="s">
        <v>223</v>
      </c>
      <c r="N114" s="17"/>
      <c r="O114" s="30"/>
      <c r="P114" s="30"/>
      <c r="Q114" s="30">
        <v>5</v>
      </c>
      <c r="R114" s="203">
        <v>5</v>
      </c>
      <c r="S114" s="335"/>
      <c r="T114" s="235"/>
      <c r="U114" s="235">
        <v>4</v>
      </c>
      <c r="V114" s="336"/>
      <c r="W114" s="236">
        <v>1</v>
      </c>
      <c r="X114" s="248"/>
    </row>
    <row r="115" spans="5:24" x14ac:dyDescent="0.25">
      <c r="E115" s="32" t="s">
        <v>71</v>
      </c>
      <c r="F115" s="43" t="s">
        <v>91</v>
      </c>
      <c r="G115" s="54">
        <v>13</v>
      </c>
      <c r="H115" s="30">
        <v>2010</v>
      </c>
      <c r="I115" s="30">
        <v>9</v>
      </c>
      <c r="J115" s="375">
        <v>1</v>
      </c>
      <c r="L115" s="135">
        <v>114</v>
      </c>
      <c r="M115" s="227" t="s">
        <v>377</v>
      </c>
      <c r="N115" s="17">
        <v>2</v>
      </c>
      <c r="O115" s="30">
        <v>1</v>
      </c>
      <c r="P115" s="30">
        <v>1</v>
      </c>
      <c r="Q115" s="30">
        <v>1</v>
      </c>
      <c r="R115" s="203">
        <v>5</v>
      </c>
      <c r="S115" s="335"/>
      <c r="T115" s="235"/>
      <c r="U115" s="235"/>
      <c r="V115" s="336"/>
      <c r="W115" s="236">
        <v>5</v>
      </c>
      <c r="X115" s="248"/>
    </row>
    <row r="116" spans="5:24" x14ac:dyDescent="0.25">
      <c r="E116" s="140" t="s">
        <v>71</v>
      </c>
      <c r="F116" s="137" t="s">
        <v>357</v>
      </c>
      <c r="G116" s="54">
        <v>13</v>
      </c>
      <c r="H116" s="30">
        <v>2022</v>
      </c>
      <c r="I116" s="30">
        <v>8</v>
      </c>
      <c r="J116" s="375">
        <v>1</v>
      </c>
      <c r="L116" s="135">
        <v>115</v>
      </c>
      <c r="M116" s="227" t="s">
        <v>372</v>
      </c>
      <c r="N116" s="17">
        <v>2</v>
      </c>
      <c r="O116" s="30">
        <v>1</v>
      </c>
      <c r="P116" s="30">
        <v>1</v>
      </c>
      <c r="Q116" s="30">
        <v>1</v>
      </c>
      <c r="R116" s="203">
        <v>5</v>
      </c>
      <c r="S116" s="335"/>
      <c r="T116" s="235"/>
      <c r="U116" s="235"/>
      <c r="V116" s="336">
        <v>2</v>
      </c>
      <c r="W116" s="236">
        <v>3</v>
      </c>
      <c r="X116" s="248"/>
    </row>
    <row r="117" spans="5:24" x14ac:dyDescent="0.25">
      <c r="E117" s="32" t="s">
        <v>71</v>
      </c>
      <c r="F117" s="43" t="s">
        <v>50</v>
      </c>
      <c r="G117" s="54">
        <v>14</v>
      </c>
      <c r="H117" s="30">
        <v>2006</v>
      </c>
      <c r="I117" s="30">
        <v>9</v>
      </c>
      <c r="J117" s="375">
        <v>1</v>
      </c>
      <c r="L117" s="135">
        <v>116</v>
      </c>
      <c r="M117" s="227" t="s">
        <v>175</v>
      </c>
      <c r="N117" s="17">
        <v>2</v>
      </c>
      <c r="O117" s="30">
        <v>1</v>
      </c>
      <c r="P117" s="30"/>
      <c r="Q117" s="30">
        <v>2</v>
      </c>
      <c r="R117" s="203">
        <v>5</v>
      </c>
      <c r="S117" s="335"/>
      <c r="T117" s="235"/>
      <c r="U117" s="235"/>
      <c r="V117" s="336">
        <v>4</v>
      </c>
      <c r="W117" s="236">
        <v>1</v>
      </c>
      <c r="X117" s="248"/>
    </row>
    <row r="118" spans="5:24" x14ac:dyDescent="0.25">
      <c r="E118" s="32" t="s">
        <v>71</v>
      </c>
      <c r="F118" s="43" t="s">
        <v>50</v>
      </c>
      <c r="G118" s="54">
        <v>15</v>
      </c>
      <c r="H118" s="30">
        <v>2008</v>
      </c>
      <c r="I118" s="30">
        <v>9</v>
      </c>
      <c r="J118" s="375">
        <v>1</v>
      </c>
      <c r="L118" s="135">
        <v>117</v>
      </c>
      <c r="M118" s="227" t="s">
        <v>92</v>
      </c>
      <c r="N118" s="17">
        <v>1</v>
      </c>
      <c r="O118" s="30">
        <v>4</v>
      </c>
      <c r="P118" s="30"/>
      <c r="Q118" s="30"/>
      <c r="R118" s="203">
        <v>5</v>
      </c>
      <c r="S118" s="335"/>
      <c r="T118" s="235"/>
      <c r="U118" s="235"/>
      <c r="V118" s="336">
        <v>4</v>
      </c>
      <c r="W118" s="236">
        <v>1</v>
      </c>
      <c r="X118" s="248"/>
    </row>
    <row r="119" spans="5:24" x14ac:dyDescent="0.25">
      <c r="E119" s="32" t="s">
        <v>71</v>
      </c>
      <c r="F119" s="31" t="s">
        <v>91</v>
      </c>
      <c r="G119" s="54">
        <v>17</v>
      </c>
      <c r="H119" s="30">
        <v>2015</v>
      </c>
      <c r="I119" s="30">
        <v>9</v>
      </c>
      <c r="J119" s="375">
        <v>1</v>
      </c>
      <c r="L119" s="135">
        <v>118</v>
      </c>
      <c r="M119" s="227" t="s">
        <v>63</v>
      </c>
      <c r="N119" s="17">
        <v>3</v>
      </c>
      <c r="O119" s="30"/>
      <c r="P119" s="30"/>
      <c r="Q119" s="30">
        <v>2</v>
      </c>
      <c r="R119" s="203">
        <v>5</v>
      </c>
      <c r="S119" s="335"/>
      <c r="T119" s="235"/>
      <c r="U119" s="235"/>
      <c r="V119" s="336">
        <v>4</v>
      </c>
      <c r="W119" s="236">
        <v>1</v>
      </c>
      <c r="X119" s="248"/>
    </row>
    <row r="120" spans="5:24" x14ac:dyDescent="0.25">
      <c r="E120" s="32" t="s">
        <v>71</v>
      </c>
      <c r="F120" s="64" t="s">
        <v>357</v>
      </c>
      <c r="G120" s="54">
        <v>18</v>
      </c>
      <c r="H120" s="30">
        <v>2018</v>
      </c>
      <c r="I120" s="30">
        <v>9</v>
      </c>
      <c r="J120" s="375">
        <v>1</v>
      </c>
      <c r="L120" s="135">
        <v>119</v>
      </c>
      <c r="M120" s="227" t="s">
        <v>126</v>
      </c>
      <c r="N120" s="17">
        <v>4</v>
      </c>
      <c r="O120" s="30"/>
      <c r="P120" s="30"/>
      <c r="Q120" s="30"/>
      <c r="R120" s="203">
        <v>4</v>
      </c>
      <c r="S120" s="335"/>
      <c r="T120" s="235"/>
      <c r="U120" s="235"/>
      <c r="V120" s="336"/>
      <c r="W120" s="236">
        <v>4</v>
      </c>
      <c r="X120" s="248"/>
    </row>
    <row r="121" spans="5:24" x14ac:dyDescent="0.25">
      <c r="E121" s="32" t="s">
        <v>71</v>
      </c>
      <c r="F121" s="64" t="s">
        <v>357</v>
      </c>
      <c r="G121" s="54">
        <v>20</v>
      </c>
      <c r="H121" s="30">
        <v>2018</v>
      </c>
      <c r="I121" s="30">
        <v>8</v>
      </c>
      <c r="J121" s="375">
        <v>1</v>
      </c>
      <c r="L121" s="135">
        <v>120</v>
      </c>
      <c r="M121" s="227" t="s">
        <v>329</v>
      </c>
      <c r="N121" s="17"/>
      <c r="O121" s="30">
        <v>3</v>
      </c>
      <c r="P121" s="30">
        <v>1</v>
      </c>
      <c r="Q121" s="30"/>
      <c r="R121" s="203">
        <v>4</v>
      </c>
      <c r="S121" s="335"/>
      <c r="T121" s="235"/>
      <c r="U121" s="235"/>
      <c r="V121" s="336"/>
      <c r="W121" s="236">
        <v>4</v>
      </c>
      <c r="X121" s="248"/>
    </row>
    <row r="122" spans="5:24" x14ac:dyDescent="0.25">
      <c r="E122" s="32" t="s">
        <v>71</v>
      </c>
      <c r="F122" s="43" t="s">
        <v>246</v>
      </c>
      <c r="G122" s="54">
        <v>22</v>
      </c>
      <c r="H122" s="30">
        <v>2013</v>
      </c>
      <c r="I122" s="30">
        <v>10</v>
      </c>
      <c r="J122" s="375">
        <v>1</v>
      </c>
      <c r="L122" s="135">
        <v>121</v>
      </c>
      <c r="M122" s="227" t="s">
        <v>81</v>
      </c>
      <c r="N122" s="17"/>
      <c r="O122" s="30"/>
      <c r="P122" s="30"/>
      <c r="Q122" s="30">
        <v>4</v>
      </c>
      <c r="R122" s="203">
        <v>4</v>
      </c>
      <c r="S122" s="335"/>
      <c r="T122" s="235"/>
      <c r="U122" s="235"/>
      <c r="V122" s="336">
        <v>4</v>
      </c>
      <c r="W122" s="236"/>
      <c r="X122" s="248"/>
    </row>
    <row r="123" spans="5:24" x14ac:dyDescent="0.25">
      <c r="E123" s="32" t="s">
        <v>71</v>
      </c>
      <c r="F123" s="31" t="s">
        <v>91</v>
      </c>
      <c r="G123" s="54">
        <v>22</v>
      </c>
      <c r="H123" s="30">
        <v>2016</v>
      </c>
      <c r="I123" s="30">
        <v>14</v>
      </c>
      <c r="J123" s="375">
        <v>1</v>
      </c>
      <c r="L123" s="135">
        <v>122</v>
      </c>
      <c r="M123" s="227" t="s">
        <v>278</v>
      </c>
      <c r="N123" s="17">
        <v>1</v>
      </c>
      <c r="O123" s="30">
        <v>2</v>
      </c>
      <c r="P123" s="30">
        <v>1</v>
      </c>
      <c r="Q123" s="30"/>
      <c r="R123" s="203">
        <v>4</v>
      </c>
      <c r="S123" s="335"/>
      <c r="T123" s="235"/>
      <c r="U123" s="235"/>
      <c r="V123" s="336"/>
      <c r="W123" s="236">
        <v>4</v>
      </c>
      <c r="X123" s="248"/>
    </row>
    <row r="124" spans="5:24" x14ac:dyDescent="0.25">
      <c r="E124" s="140" t="s">
        <v>71</v>
      </c>
      <c r="F124" s="137" t="s">
        <v>357</v>
      </c>
      <c r="G124" s="54">
        <v>23</v>
      </c>
      <c r="H124" s="30">
        <v>2023</v>
      </c>
      <c r="I124" s="30">
        <v>8</v>
      </c>
      <c r="J124" s="375">
        <v>1</v>
      </c>
      <c r="L124" s="135">
        <v>123</v>
      </c>
      <c r="M124" s="227" t="s">
        <v>327</v>
      </c>
      <c r="N124" s="17">
        <v>3</v>
      </c>
      <c r="O124" s="30">
        <v>1</v>
      </c>
      <c r="P124" s="30"/>
      <c r="Q124" s="30"/>
      <c r="R124" s="203">
        <v>4</v>
      </c>
      <c r="S124" s="335"/>
      <c r="T124" s="235"/>
      <c r="U124" s="235"/>
      <c r="V124" s="336"/>
      <c r="W124" s="236">
        <v>4</v>
      </c>
      <c r="X124" s="248"/>
    </row>
    <row r="125" spans="5:24" ht="15.75" thickBot="1" x14ac:dyDescent="0.3">
      <c r="E125" s="142" t="s">
        <v>71</v>
      </c>
      <c r="F125" s="153" t="s">
        <v>357</v>
      </c>
      <c r="G125" s="55">
        <v>25</v>
      </c>
      <c r="H125" s="34">
        <v>2023</v>
      </c>
      <c r="I125" s="34">
        <v>10</v>
      </c>
      <c r="J125" s="377">
        <v>1</v>
      </c>
      <c r="L125" s="135">
        <v>124</v>
      </c>
      <c r="M125" s="227" t="s">
        <v>360</v>
      </c>
      <c r="N125" s="17">
        <v>1</v>
      </c>
      <c r="O125" s="30"/>
      <c r="P125" s="30">
        <v>3</v>
      </c>
      <c r="Q125" s="30"/>
      <c r="R125" s="203">
        <v>4</v>
      </c>
      <c r="S125" s="335"/>
      <c r="T125" s="235"/>
      <c r="U125" s="235"/>
      <c r="V125" s="336"/>
      <c r="W125" s="236">
        <v>4</v>
      </c>
      <c r="X125" s="248"/>
    </row>
    <row r="126" spans="5:24" x14ac:dyDescent="0.25">
      <c r="E126" s="308" t="s">
        <v>227</v>
      </c>
      <c r="F126" s="40" t="s">
        <v>235</v>
      </c>
      <c r="G126" s="53">
        <v>4</v>
      </c>
      <c r="H126" s="41">
        <v>2013</v>
      </c>
      <c r="I126" s="41">
        <v>14</v>
      </c>
      <c r="J126" s="374">
        <v>4</v>
      </c>
      <c r="L126" s="135">
        <v>125</v>
      </c>
      <c r="M126" s="227" t="s">
        <v>369</v>
      </c>
      <c r="N126" s="17"/>
      <c r="O126" s="30">
        <v>2</v>
      </c>
      <c r="P126" s="30">
        <v>1</v>
      </c>
      <c r="Q126" s="30">
        <v>1</v>
      </c>
      <c r="R126" s="203">
        <v>4</v>
      </c>
      <c r="S126" s="335"/>
      <c r="T126" s="235"/>
      <c r="U126" s="235"/>
      <c r="V126" s="336">
        <v>2</v>
      </c>
      <c r="W126" s="236">
        <v>2</v>
      </c>
      <c r="X126" s="248"/>
    </row>
    <row r="127" spans="5:24" x14ac:dyDescent="0.25">
      <c r="E127" s="32" t="s">
        <v>227</v>
      </c>
      <c r="F127" s="43" t="s">
        <v>235</v>
      </c>
      <c r="G127" s="54">
        <v>5</v>
      </c>
      <c r="H127" s="30">
        <v>2012</v>
      </c>
      <c r="I127" s="30">
        <v>8</v>
      </c>
      <c r="J127" s="375">
        <v>2</v>
      </c>
      <c r="L127" s="135">
        <v>126</v>
      </c>
      <c r="M127" s="227" t="s">
        <v>164</v>
      </c>
      <c r="N127" s="17">
        <v>1</v>
      </c>
      <c r="O127" s="30">
        <v>3</v>
      </c>
      <c r="P127" s="30"/>
      <c r="Q127" s="30"/>
      <c r="R127" s="203">
        <v>4</v>
      </c>
      <c r="S127" s="335"/>
      <c r="T127" s="235"/>
      <c r="U127" s="235"/>
      <c r="V127" s="336"/>
      <c r="W127" s="236">
        <v>4</v>
      </c>
      <c r="X127" s="248"/>
    </row>
    <row r="128" spans="5:24" x14ac:dyDescent="0.25">
      <c r="E128" s="32" t="s">
        <v>227</v>
      </c>
      <c r="F128" s="64" t="s">
        <v>273</v>
      </c>
      <c r="G128" s="54">
        <v>6</v>
      </c>
      <c r="H128" s="30">
        <v>2018</v>
      </c>
      <c r="I128" s="30">
        <v>9</v>
      </c>
      <c r="J128" s="375">
        <v>2</v>
      </c>
      <c r="L128" s="135">
        <v>127</v>
      </c>
      <c r="M128" s="227" t="s">
        <v>364</v>
      </c>
      <c r="N128" s="17">
        <v>2</v>
      </c>
      <c r="O128" s="30">
        <v>1</v>
      </c>
      <c r="P128" s="30">
        <v>1</v>
      </c>
      <c r="Q128" s="30"/>
      <c r="R128" s="203">
        <v>4</v>
      </c>
      <c r="S128" s="335"/>
      <c r="T128" s="235"/>
      <c r="U128" s="235"/>
      <c r="V128" s="336"/>
      <c r="W128" s="236">
        <v>4</v>
      </c>
      <c r="X128" s="248"/>
    </row>
    <row r="129" spans="5:24" x14ac:dyDescent="0.25">
      <c r="E129" s="32" t="s">
        <v>227</v>
      </c>
      <c r="F129" s="64" t="s">
        <v>273</v>
      </c>
      <c r="G129" s="54">
        <v>8</v>
      </c>
      <c r="H129" s="30">
        <v>2018</v>
      </c>
      <c r="I129" s="30">
        <v>14</v>
      </c>
      <c r="J129" s="375">
        <v>2</v>
      </c>
      <c r="L129" s="135">
        <v>128</v>
      </c>
      <c r="M129" s="227" t="s">
        <v>59</v>
      </c>
      <c r="N129" s="17">
        <v>1</v>
      </c>
      <c r="O129" s="30">
        <v>3</v>
      </c>
      <c r="P129" s="30"/>
      <c r="Q129" s="30"/>
      <c r="R129" s="203">
        <v>4</v>
      </c>
      <c r="S129" s="335"/>
      <c r="T129" s="235"/>
      <c r="U129" s="235"/>
      <c r="V129" s="336"/>
      <c r="W129" s="236">
        <v>4</v>
      </c>
      <c r="X129" s="248"/>
    </row>
    <row r="130" spans="5:24" x14ac:dyDescent="0.25">
      <c r="E130" s="32" t="s">
        <v>227</v>
      </c>
      <c r="F130" s="43" t="s">
        <v>235</v>
      </c>
      <c r="G130" s="54">
        <v>10</v>
      </c>
      <c r="H130" s="30">
        <v>2013</v>
      </c>
      <c r="I130" s="54">
        <v>8</v>
      </c>
      <c r="J130" s="375">
        <v>1</v>
      </c>
      <c r="L130" s="135">
        <v>129</v>
      </c>
      <c r="M130" s="227" t="s">
        <v>55</v>
      </c>
      <c r="N130" s="17"/>
      <c r="O130" s="30">
        <v>4</v>
      </c>
      <c r="P130" s="30"/>
      <c r="Q130" s="30"/>
      <c r="R130" s="203">
        <v>4</v>
      </c>
      <c r="S130" s="335"/>
      <c r="T130" s="235"/>
      <c r="U130" s="235"/>
      <c r="V130" s="336">
        <v>2</v>
      </c>
      <c r="W130" s="236">
        <v>2</v>
      </c>
      <c r="X130" s="248"/>
    </row>
    <row r="131" spans="5:24" x14ac:dyDescent="0.25">
      <c r="E131" s="32" t="s">
        <v>227</v>
      </c>
      <c r="F131" s="43" t="s">
        <v>235</v>
      </c>
      <c r="G131" s="54">
        <v>12</v>
      </c>
      <c r="H131" s="30">
        <v>2012</v>
      </c>
      <c r="I131" s="30">
        <v>9</v>
      </c>
      <c r="J131" s="375">
        <v>1</v>
      </c>
      <c r="L131" s="135">
        <v>130</v>
      </c>
      <c r="M131" s="227" t="s">
        <v>78</v>
      </c>
      <c r="N131" s="17"/>
      <c r="O131" s="30">
        <v>4</v>
      </c>
      <c r="P131" s="30"/>
      <c r="Q131" s="30"/>
      <c r="R131" s="203">
        <v>4</v>
      </c>
      <c r="S131" s="335"/>
      <c r="T131" s="235"/>
      <c r="U131" s="235"/>
      <c r="V131" s="336"/>
      <c r="W131" s="236">
        <v>4</v>
      </c>
      <c r="X131" s="248"/>
    </row>
    <row r="132" spans="5:24" x14ac:dyDescent="0.25">
      <c r="E132" s="32" t="s">
        <v>227</v>
      </c>
      <c r="F132" s="49" t="s">
        <v>66</v>
      </c>
      <c r="G132" s="54">
        <v>21</v>
      </c>
      <c r="H132" s="30">
        <v>2011</v>
      </c>
      <c r="I132" s="30">
        <v>9</v>
      </c>
      <c r="J132" s="375">
        <v>1</v>
      </c>
      <c r="L132" s="135">
        <v>131</v>
      </c>
      <c r="M132" s="227" t="s">
        <v>14</v>
      </c>
      <c r="N132" s="17">
        <v>4</v>
      </c>
      <c r="O132" s="30"/>
      <c r="P132" s="30"/>
      <c r="Q132" s="30"/>
      <c r="R132" s="203">
        <v>4</v>
      </c>
      <c r="S132" s="335"/>
      <c r="T132" s="235"/>
      <c r="U132" s="235">
        <v>4</v>
      </c>
      <c r="V132" s="336"/>
      <c r="W132" s="236"/>
      <c r="X132" s="248"/>
    </row>
    <row r="133" spans="5:24" x14ac:dyDescent="0.25">
      <c r="E133" s="32" t="s">
        <v>227</v>
      </c>
      <c r="F133" s="64" t="s">
        <v>273</v>
      </c>
      <c r="G133" s="54">
        <v>26</v>
      </c>
      <c r="H133" s="30">
        <v>2018</v>
      </c>
      <c r="I133" s="30">
        <v>10</v>
      </c>
      <c r="J133" s="375">
        <v>1</v>
      </c>
      <c r="L133" s="135">
        <v>132</v>
      </c>
      <c r="M133" s="227" t="s">
        <v>47</v>
      </c>
      <c r="N133" s="17">
        <v>1</v>
      </c>
      <c r="O133" s="30">
        <v>3</v>
      </c>
      <c r="P133" s="30"/>
      <c r="Q133" s="30"/>
      <c r="R133" s="203">
        <v>4</v>
      </c>
      <c r="S133" s="335"/>
      <c r="T133" s="235"/>
      <c r="U133" s="235"/>
      <c r="V133" s="336"/>
      <c r="W133" s="236">
        <v>4</v>
      </c>
      <c r="X133" s="248"/>
    </row>
    <row r="134" spans="5:24" ht="15.75" thickBot="1" x14ac:dyDescent="0.3">
      <c r="E134" s="33" t="s">
        <v>227</v>
      </c>
      <c r="F134" s="65" t="s">
        <v>273</v>
      </c>
      <c r="G134" s="55">
        <v>27</v>
      </c>
      <c r="H134" s="34">
        <v>2018</v>
      </c>
      <c r="I134" s="34">
        <v>8</v>
      </c>
      <c r="J134" s="377">
        <v>1</v>
      </c>
      <c r="L134" s="135">
        <v>133</v>
      </c>
      <c r="M134" s="227" t="s">
        <v>367</v>
      </c>
      <c r="N134" s="17"/>
      <c r="O134" s="30"/>
      <c r="P134" s="30">
        <v>4</v>
      </c>
      <c r="Q134" s="30"/>
      <c r="R134" s="203">
        <v>4</v>
      </c>
      <c r="S134" s="335"/>
      <c r="T134" s="235"/>
      <c r="U134" s="235"/>
      <c r="V134" s="336"/>
      <c r="W134" s="236">
        <v>4</v>
      </c>
      <c r="X134" s="248"/>
    </row>
    <row r="135" spans="5:24" x14ac:dyDescent="0.25">
      <c r="E135" s="39" t="s">
        <v>324</v>
      </c>
      <c r="F135" s="63" t="s">
        <v>270</v>
      </c>
      <c r="G135" s="53">
        <v>10</v>
      </c>
      <c r="H135" s="41">
        <v>2017</v>
      </c>
      <c r="I135" s="41">
        <v>8</v>
      </c>
      <c r="J135" s="374">
        <v>1</v>
      </c>
      <c r="L135" s="135">
        <v>134</v>
      </c>
      <c r="M135" s="227" t="s">
        <v>203</v>
      </c>
      <c r="N135" s="17">
        <v>1</v>
      </c>
      <c r="O135" s="30">
        <v>1</v>
      </c>
      <c r="P135" s="30">
        <v>2</v>
      </c>
      <c r="Q135" s="30"/>
      <c r="R135" s="203">
        <v>4</v>
      </c>
      <c r="S135" s="335"/>
      <c r="T135" s="235"/>
      <c r="U135" s="235"/>
      <c r="V135" s="336"/>
      <c r="W135" s="236">
        <v>4</v>
      </c>
      <c r="X135" s="248"/>
    </row>
    <row r="136" spans="5:24" x14ac:dyDescent="0.25">
      <c r="E136" s="32" t="s">
        <v>324</v>
      </c>
      <c r="F136" s="64" t="s">
        <v>270</v>
      </c>
      <c r="G136" s="54">
        <v>11</v>
      </c>
      <c r="H136" s="30">
        <v>2018</v>
      </c>
      <c r="I136" s="30">
        <v>14</v>
      </c>
      <c r="J136" s="375">
        <v>1</v>
      </c>
      <c r="L136" s="135">
        <v>135</v>
      </c>
      <c r="M136" s="227" t="s">
        <v>211</v>
      </c>
      <c r="N136" s="17">
        <v>1</v>
      </c>
      <c r="O136" s="30">
        <v>1</v>
      </c>
      <c r="P136" s="30">
        <v>2</v>
      </c>
      <c r="Q136" s="30"/>
      <c r="R136" s="203">
        <v>4</v>
      </c>
      <c r="S136" s="335"/>
      <c r="T136" s="235"/>
      <c r="U136" s="235"/>
      <c r="V136" s="336"/>
      <c r="W136" s="236">
        <v>4</v>
      </c>
      <c r="X136" s="248"/>
    </row>
    <row r="137" spans="5:24" x14ac:dyDescent="0.25">
      <c r="E137" s="32" t="s">
        <v>324</v>
      </c>
      <c r="F137" s="64" t="s">
        <v>270</v>
      </c>
      <c r="G137" s="54">
        <v>14</v>
      </c>
      <c r="H137" s="30">
        <v>2017</v>
      </c>
      <c r="I137" s="30">
        <v>10</v>
      </c>
      <c r="J137" s="375">
        <v>1</v>
      </c>
      <c r="L137" s="135">
        <v>136</v>
      </c>
      <c r="M137" s="227" t="s">
        <v>248</v>
      </c>
      <c r="N137" s="17"/>
      <c r="O137" s="30">
        <v>2</v>
      </c>
      <c r="P137" s="30">
        <v>1</v>
      </c>
      <c r="Q137" s="30"/>
      <c r="R137" s="203">
        <v>3</v>
      </c>
      <c r="S137" s="335"/>
      <c r="T137" s="235"/>
      <c r="U137" s="235"/>
      <c r="V137" s="336"/>
      <c r="W137" s="236">
        <v>3</v>
      </c>
      <c r="X137" s="248"/>
    </row>
    <row r="138" spans="5:24" x14ac:dyDescent="0.25">
      <c r="E138" s="32" t="s">
        <v>324</v>
      </c>
      <c r="F138" s="64" t="s">
        <v>270</v>
      </c>
      <c r="G138" s="54">
        <v>19</v>
      </c>
      <c r="H138" s="30">
        <v>2017</v>
      </c>
      <c r="I138" s="30">
        <v>14</v>
      </c>
      <c r="J138" s="375">
        <v>1</v>
      </c>
      <c r="L138" s="135">
        <v>137</v>
      </c>
      <c r="M138" s="227" t="s">
        <v>419</v>
      </c>
      <c r="N138" s="17"/>
      <c r="O138" s="30">
        <v>1</v>
      </c>
      <c r="P138" s="30"/>
      <c r="Q138" s="30">
        <v>2</v>
      </c>
      <c r="R138" s="203">
        <v>3</v>
      </c>
      <c r="S138" s="335"/>
      <c r="T138" s="235"/>
      <c r="U138" s="235"/>
      <c r="V138" s="336"/>
      <c r="W138" s="236">
        <v>3</v>
      </c>
      <c r="X138" s="248"/>
    </row>
    <row r="139" spans="5:24" x14ac:dyDescent="0.25">
      <c r="E139" s="32" t="s">
        <v>324</v>
      </c>
      <c r="F139" s="31" t="s">
        <v>270</v>
      </c>
      <c r="G139" s="54">
        <v>20</v>
      </c>
      <c r="H139" s="30">
        <v>2016</v>
      </c>
      <c r="I139" s="30">
        <v>9</v>
      </c>
      <c r="J139" s="375">
        <v>1</v>
      </c>
      <c r="L139" s="135">
        <v>138</v>
      </c>
      <c r="M139" s="227" t="s">
        <v>32</v>
      </c>
      <c r="N139" s="17">
        <v>1</v>
      </c>
      <c r="O139" s="30">
        <v>2</v>
      </c>
      <c r="P139" s="30"/>
      <c r="Q139" s="30"/>
      <c r="R139" s="203">
        <v>3</v>
      </c>
      <c r="S139" s="335"/>
      <c r="T139" s="235"/>
      <c r="U139" s="235"/>
      <c r="V139" s="336">
        <v>2</v>
      </c>
      <c r="W139" s="236">
        <v>1</v>
      </c>
      <c r="X139" s="248"/>
    </row>
    <row r="140" spans="5:24" x14ac:dyDescent="0.25">
      <c r="E140" s="32" t="s">
        <v>324</v>
      </c>
      <c r="F140" s="31" t="s">
        <v>270</v>
      </c>
      <c r="G140" s="54">
        <v>21</v>
      </c>
      <c r="H140" s="30">
        <v>2016</v>
      </c>
      <c r="I140" s="30">
        <v>8</v>
      </c>
      <c r="J140" s="375">
        <v>1</v>
      </c>
      <c r="L140" s="135">
        <v>139</v>
      </c>
      <c r="M140" s="227" t="s">
        <v>288</v>
      </c>
      <c r="N140" s="17"/>
      <c r="O140" s="30">
        <v>1</v>
      </c>
      <c r="P140" s="30"/>
      <c r="Q140" s="30">
        <v>2</v>
      </c>
      <c r="R140" s="203">
        <v>3</v>
      </c>
      <c r="S140" s="335"/>
      <c r="T140" s="235"/>
      <c r="U140" s="235"/>
      <c r="V140" s="336"/>
      <c r="W140" s="236">
        <v>3</v>
      </c>
      <c r="X140" s="248"/>
    </row>
    <row r="141" spans="5:24" x14ac:dyDescent="0.25">
      <c r="E141" s="32" t="s">
        <v>324</v>
      </c>
      <c r="F141" s="64" t="s">
        <v>270</v>
      </c>
      <c r="G141" s="54">
        <v>22</v>
      </c>
      <c r="H141" s="30">
        <v>2017</v>
      </c>
      <c r="I141" s="30">
        <v>9</v>
      </c>
      <c r="J141" s="375">
        <v>1</v>
      </c>
      <c r="L141" s="135">
        <v>140</v>
      </c>
      <c r="M141" s="227" t="s">
        <v>80</v>
      </c>
      <c r="N141" s="17"/>
      <c r="O141" s="30">
        <v>3</v>
      </c>
      <c r="P141" s="30"/>
      <c r="Q141" s="30"/>
      <c r="R141" s="203">
        <v>3</v>
      </c>
      <c r="S141" s="335"/>
      <c r="T141" s="235"/>
      <c r="U141" s="235"/>
      <c r="V141" s="336"/>
      <c r="W141" s="236">
        <v>3</v>
      </c>
      <c r="X141" s="248"/>
    </row>
    <row r="142" spans="5:24" x14ac:dyDescent="0.25">
      <c r="E142" s="32" t="s">
        <v>324</v>
      </c>
      <c r="F142" s="64" t="s">
        <v>270</v>
      </c>
      <c r="G142" s="54">
        <v>23</v>
      </c>
      <c r="H142" s="30">
        <v>2018</v>
      </c>
      <c r="I142" s="30">
        <v>10</v>
      </c>
      <c r="J142" s="375">
        <v>1</v>
      </c>
      <c r="L142" s="135">
        <v>141</v>
      </c>
      <c r="M142" s="227" t="s">
        <v>264</v>
      </c>
      <c r="N142" s="17"/>
      <c r="O142" s="30">
        <v>1</v>
      </c>
      <c r="P142" s="30">
        <v>2</v>
      </c>
      <c r="Q142" s="30"/>
      <c r="R142" s="203">
        <v>3</v>
      </c>
      <c r="S142" s="335"/>
      <c r="T142" s="235"/>
      <c r="U142" s="235"/>
      <c r="V142" s="336">
        <v>2</v>
      </c>
      <c r="W142" s="236">
        <v>1</v>
      </c>
      <c r="X142" s="248"/>
    </row>
    <row r="143" spans="5:24" ht="15.75" thickBot="1" x14ac:dyDescent="0.3">
      <c r="E143" s="33" t="s">
        <v>324</v>
      </c>
      <c r="F143" s="65" t="s">
        <v>270</v>
      </c>
      <c r="G143" s="55">
        <v>31</v>
      </c>
      <c r="H143" s="34">
        <v>2018</v>
      </c>
      <c r="I143" s="34">
        <v>8</v>
      </c>
      <c r="J143" s="377">
        <v>1</v>
      </c>
      <c r="L143" s="135">
        <v>142</v>
      </c>
      <c r="M143" s="227" t="s">
        <v>106</v>
      </c>
      <c r="N143" s="17">
        <v>3</v>
      </c>
      <c r="O143" s="30"/>
      <c r="P143" s="30"/>
      <c r="Q143" s="30"/>
      <c r="R143" s="203">
        <v>3</v>
      </c>
      <c r="S143" s="335"/>
      <c r="T143" s="235"/>
      <c r="U143" s="235"/>
      <c r="V143" s="336">
        <v>2</v>
      </c>
      <c r="W143" s="236">
        <v>1</v>
      </c>
      <c r="X143" s="248"/>
    </row>
    <row r="144" spans="5:24" ht="15.75" thickBot="1" x14ac:dyDescent="0.3">
      <c r="E144" s="59" t="s">
        <v>27</v>
      </c>
      <c r="F144" s="87" t="s">
        <v>28</v>
      </c>
      <c r="G144" s="98">
        <v>13</v>
      </c>
      <c r="H144" s="61">
        <v>1995</v>
      </c>
      <c r="I144" s="61">
        <v>8</v>
      </c>
      <c r="J144" s="378">
        <v>1</v>
      </c>
      <c r="L144" s="135">
        <v>143</v>
      </c>
      <c r="M144" s="227" t="s">
        <v>65</v>
      </c>
      <c r="N144" s="17">
        <v>2</v>
      </c>
      <c r="O144" s="30">
        <v>1</v>
      </c>
      <c r="P144" s="30"/>
      <c r="Q144" s="30"/>
      <c r="R144" s="203">
        <v>3</v>
      </c>
      <c r="S144" s="335"/>
      <c r="T144" s="235"/>
      <c r="U144" s="235"/>
      <c r="V144" s="336">
        <v>2</v>
      </c>
      <c r="W144" s="236">
        <v>1</v>
      </c>
      <c r="X144" s="248"/>
    </row>
    <row r="145" spans="5:24" x14ac:dyDescent="0.25">
      <c r="E145" s="308" t="s">
        <v>176</v>
      </c>
      <c r="F145" s="63" t="s">
        <v>342</v>
      </c>
      <c r="G145" s="53">
        <v>4</v>
      </c>
      <c r="H145" s="41">
        <v>2017</v>
      </c>
      <c r="I145" s="41">
        <v>8</v>
      </c>
      <c r="J145" s="374">
        <v>4</v>
      </c>
      <c r="L145" s="135">
        <v>144</v>
      </c>
      <c r="M145" s="227" t="s">
        <v>40</v>
      </c>
      <c r="N145" s="17">
        <v>1</v>
      </c>
      <c r="O145" s="30">
        <v>2</v>
      </c>
      <c r="P145" s="30"/>
      <c r="Q145" s="30"/>
      <c r="R145" s="203">
        <v>3</v>
      </c>
      <c r="S145" s="335"/>
      <c r="T145" s="235"/>
      <c r="U145" s="235"/>
      <c r="V145" s="336">
        <v>2</v>
      </c>
      <c r="W145" s="236">
        <v>1</v>
      </c>
      <c r="X145" s="248"/>
    </row>
    <row r="146" spans="5:24" x14ac:dyDescent="0.25">
      <c r="E146" s="32" t="s">
        <v>176</v>
      </c>
      <c r="F146" s="43" t="s">
        <v>54</v>
      </c>
      <c r="G146" s="54">
        <v>5</v>
      </c>
      <c r="H146" s="30">
        <v>2008</v>
      </c>
      <c r="I146" s="30">
        <v>8</v>
      </c>
      <c r="J146" s="375">
        <v>2</v>
      </c>
      <c r="L146" s="135">
        <v>145</v>
      </c>
      <c r="M146" s="227" t="s">
        <v>321</v>
      </c>
      <c r="N146" s="17">
        <v>1</v>
      </c>
      <c r="O146" s="30"/>
      <c r="P146" s="30">
        <v>1</v>
      </c>
      <c r="Q146" s="30">
        <v>1</v>
      </c>
      <c r="R146" s="203">
        <v>3</v>
      </c>
      <c r="S146" s="335"/>
      <c r="T146" s="235"/>
      <c r="U146" s="235"/>
      <c r="V146" s="336"/>
      <c r="W146" s="236">
        <v>3</v>
      </c>
      <c r="X146" s="248"/>
    </row>
    <row r="147" spans="5:24" x14ac:dyDescent="0.25">
      <c r="E147" s="32" t="s">
        <v>176</v>
      </c>
      <c r="F147" s="49" t="s">
        <v>75</v>
      </c>
      <c r="G147" s="54">
        <v>5</v>
      </c>
      <c r="H147" s="30">
        <v>2011</v>
      </c>
      <c r="I147" s="30">
        <v>8</v>
      </c>
      <c r="J147" s="375">
        <v>2</v>
      </c>
      <c r="L147" s="135">
        <v>146</v>
      </c>
      <c r="M147" s="227" t="s">
        <v>48</v>
      </c>
      <c r="N147" s="17"/>
      <c r="O147" s="30">
        <v>3</v>
      </c>
      <c r="P147" s="30"/>
      <c r="Q147" s="30"/>
      <c r="R147" s="203">
        <v>3</v>
      </c>
      <c r="S147" s="335"/>
      <c r="T147" s="235"/>
      <c r="U147" s="235"/>
      <c r="V147" s="336"/>
      <c r="W147" s="236">
        <v>3</v>
      </c>
      <c r="X147" s="248"/>
    </row>
    <row r="148" spans="5:24" x14ac:dyDescent="0.25">
      <c r="E148" s="32" t="s">
        <v>176</v>
      </c>
      <c r="F148" s="31" t="s">
        <v>76</v>
      </c>
      <c r="G148" s="54">
        <v>5</v>
      </c>
      <c r="H148" s="30">
        <v>2015</v>
      </c>
      <c r="I148" s="30">
        <v>14</v>
      </c>
      <c r="J148" s="375">
        <v>2</v>
      </c>
      <c r="L148" s="135">
        <v>147</v>
      </c>
      <c r="M148" s="227" t="s">
        <v>253</v>
      </c>
      <c r="N148" s="17">
        <v>1</v>
      </c>
      <c r="O148" s="30">
        <v>1</v>
      </c>
      <c r="P148" s="30">
        <v>1</v>
      </c>
      <c r="Q148" s="30"/>
      <c r="R148" s="203">
        <v>3</v>
      </c>
      <c r="S148" s="335"/>
      <c r="T148" s="235"/>
      <c r="U148" s="235"/>
      <c r="V148" s="336"/>
      <c r="W148" s="236">
        <v>3</v>
      </c>
      <c r="X148" s="248"/>
    </row>
    <row r="149" spans="5:24" x14ac:dyDescent="0.25">
      <c r="E149" s="32" t="s">
        <v>176</v>
      </c>
      <c r="F149" s="43" t="s">
        <v>234</v>
      </c>
      <c r="G149" s="54">
        <v>6</v>
      </c>
      <c r="H149" s="30">
        <v>2013</v>
      </c>
      <c r="I149" s="30">
        <v>9</v>
      </c>
      <c r="J149" s="375">
        <v>2</v>
      </c>
      <c r="L149" s="135">
        <v>148</v>
      </c>
      <c r="M149" s="227" t="s">
        <v>373</v>
      </c>
      <c r="N149" s="17"/>
      <c r="O149" s="30">
        <v>2</v>
      </c>
      <c r="P149" s="30">
        <v>1</v>
      </c>
      <c r="Q149" s="30"/>
      <c r="R149" s="203">
        <v>3</v>
      </c>
      <c r="S149" s="335"/>
      <c r="T149" s="235"/>
      <c r="U149" s="235"/>
      <c r="V149" s="336"/>
      <c r="W149" s="236">
        <v>3</v>
      </c>
      <c r="X149" s="248"/>
    </row>
    <row r="150" spans="5:24" x14ac:dyDescent="0.25">
      <c r="E150" s="32" t="s">
        <v>176</v>
      </c>
      <c r="F150" s="31" t="s">
        <v>76</v>
      </c>
      <c r="G150" s="54">
        <v>6</v>
      </c>
      <c r="H150" s="30">
        <v>2014</v>
      </c>
      <c r="I150" s="30">
        <v>10</v>
      </c>
      <c r="J150" s="375">
        <v>2</v>
      </c>
      <c r="L150" s="135">
        <v>149</v>
      </c>
      <c r="M150" s="227" t="s">
        <v>208</v>
      </c>
      <c r="N150" s="17"/>
      <c r="O150" s="30">
        <v>2</v>
      </c>
      <c r="P150" s="30">
        <v>1</v>
      </c>
      <c r="Q150" s="30"/>
      <c r="R150" s="203">
        <v>3</v>
      </c>
      <c r="S150" s="335"/>
      <c r="T150" s="235"/>
      <c r="U150" s="235"/>
      <c r="V150" s="336"/>
      <c r="W150" s="236">
        <v>3</v>
      </c>
      <c r="X150" s="248"/>
    </row>
    <row r="151" spans="5:24" x14ac:dyDescent="0.25">
      <c r="E151" s="32" t="s">
        <v>176</v>
      </c>
      <c r="F151" s="43" t="s">
        <v>234</v>
      </c>
      <c r="G151" s="54">
        <v>7</v>
      </c>
      <c r="H151" s="30">
        <v>2012</v>
      </c>
      <c r="I151" s="30">
        <v>9</v>
      </c>
      <c r="J151" s="375">
        <v>2</v>
      </c>
      <c r="L151" s="135">
        <v>150</v>
      </c>
      <c r="M151" s="227" t="s">
        <v>29</v>
      </c>
      <c r="N151" s="17">
        <v>1</v>
      </c>
      <c r="O151" s="30">
        <v>2</v>
      </c>
      <c r="P151" s="30"/>
      <c r="Q151" s="30"/>
      <c r="R151" s="203">
        <v>3</v>
      </c>
      <c r="S151" s="335"/>
      <c r="T151" s="235"/>
      <c r="U151" s="235"/>
      <c r="V151" s="336">
        <v>2</v>
      </c>
      <c r="W151" s="236">
        <v>1</v>
      </c>
      <c r="X151" s="248"/>
    </row>
    <row r="152" spans="5:24" x14ac:dyDescent="0.25">
      <c r="E152" s="32" t="s">
        <v>176</v>
      </c>
      <c r="F152" s="43" t="s">
        <v>234</v>
      </c>
      <c r="G152" s="54">
        <v>8</v>
      </c>
      <c r="H152" s="30">
        <v>2012</v>
      </c>
      <c r="I152" s="30">
        <v>14</v>
      </c>
      <c r="J152" s="375">
        <v>2</v>
      </c>
      <c r="L152" s="135">
        <v>151</v>
      </c>
      <c r="M152" s="227" t="s">
        <v>336</v>
      </c>
      <c r="N152" s="17"/>
      <c r="O152" s="30">
        <v>1</v>
      </c>
      <c r="P152" s="30">
        <v>1</v>
      </c>
      <c r="Q152" s="30">
        <v>1</v>
      </c>
      <c r="R152" s="203">
        <v>3</v>
      </c>
      <c r="S152" s="335"/>
      <c r="T152" s="235"/>
      <c r="U152" s="235"/>
      <c r="V152" s="336"/>
      <c r="W152" s="236">
        <v>3</v>
      </c>
      <c r="X152" s="248"/>
    </row>
    <row r="153" spans="5:24" x14ac:dyDescent="0.25">
      <c r="E153" s="32" t="s">
        <v>176</v>
      </c>
      <c r="F153" s="43" t="s">
        <v>234</v>
      </c>
      <c r="G153" s="54">
        <v>9</v>
      </c>
      <c r="H153" s="30">
        <v>2013</v>
      </c>
      <c r="I153" s="30">
        <v>10</v>
      </c>
      <c r="J153" s="375">
        <v>1</v>
      </c>
      <c r="L153" s="135">
        <v>152</v>
      </c>
      <c r="M153" s="227" t="s">
        <v>128</v>
      </c>
      <c r="N153" s="17">
        <v>2</v>
      </c>
      <c r="O153" s="30">
        <v>1</v>
      </c>
      <c r="P153" s="30"/>
      <c r="Q153" s="30"/>
      <c r="R153" s="203">
        <v>3</v>
      </c>
      <c r="S153" s="335"/>
      <c r="T153" s="235"/>
      <c r="U153" s="235"/>
      <c r="V153" s="336"/>
      <c r="W153" s="236">
        <v>3</v>
      </c>
      <c r="X153" s="248"/>
    </row>
    <row r="154" spans="5:24" x14ac:dyDescent="0.25">
      <c r="E154" s="32" t="s">
        <v>176</v>
      </c>
      <c r="F154" s="31" t="s">
        <v>76</v>
      </c>
      <c r="G154" s="54">
        <v>10</v>
      </c>
      <c r="H154" s="30">
        <v>2014</v>
      </c>
      <c r="I154" s="30">
        <v>9</v>
      </c>
      <c r="J154" s="375">
        <v>1</v>
      </c>
      <c r="L154" s="135">
        <v>153</v>
      </c>
      <c r="M154" s="227" t="s">
        <v>331</v>
      </c>
      <c r="N154" s="17"/>
      <c r="O154" s="30">
        <v>2</v>
      </c>
      <c r="P154" s="30">
        <v>1</v>
      </c>
      <c r="Q154" s="30"/>
      <c r="R154" s="203">
        <v>3</v>
      </c>
      <c r="S154" s="335"/>
      <c r="T154" s="235"/>
      <c r="U154" s="235"/>
      <c r="V154" s="336"/>
      <c r="W154" s="236">
        <v>3</v>
      </c>
      <c r="X154" s="248"/>
    </row>
    <row r="155" spans="5:24" x14ac:dyDescent="0.25">
      <c r="E155" s="32" t="s">
        <v>176</v>
      </c>
      <c r="F155" s="31" t="s">
        <v>76</v>
      </c>
      <c r="G155" s="54">
        <v>10</v>
      </c>
      <c r="H155" s="30">
        <v>2014</v>
      </c>
      <c r="I155" s="30">
        <v>14</v>
      </c>
      <c r="J155" s="375">
        <v>1</v>
      </c>
      <c r="L155" s="135">
        <v>154</v>
      </c>
      <c r="M155" s="227" t="s">
        <v>423</v>
      </c>
      <c r="N155" s="17">
        <v>1</v>
      </c>
      <c r="O155" s="30"/>
      <c r="P155" s="30">
        <v>1</v>
      </c>
      <c r="Q155" s="30">
        <v>1</v>
      </c>
      <c r="R155" s="203">
        <v>3</v>
      </c>
      <c r="S155" s="335"/>
      <c r="T155" s="235"/>
      <c r="U155" s="235"/>
      <c r="V155" s="336"/>
      <c r="W155" s="236">
        <v>3</v>
      </c>
      <c r="X155" s="248"/>
    </row>
    <row r="156" spans="5:24" x14ac:dyDescent="0.25">
      <c r="E156" s="32" t="s">
        <v>176</v>
      </c>
      <c r="F156" s="43" t="s">
        <v>54</v>
      </c>
      <c r="G156" s="54">
        <v>11</v>
      </c>
      <c r="H156" s="30">
        <v>2007</v>
      </c>
      <c r="I156" s="30">
        <v>8</v>
      </c>
      <c r="J156" s="375">
        <v>1</v>
      </c>
      <c r="L156" s="135">
        <v>155</v>
      </c>
      <c r="M156" s="227" t="s">
        <v>434</v>
      </c>
      <c r="N156" s="17"/>
      <c r="O156" s="30">
        <v>1</v>
      </c>
      <c r="P156" s="30">
        <v>1</v>
      </c>
      <c r="Q156" s="30">
        <v>1</v>
      </c>
      <c r="R156" s="203">
        <v>3</v>
      </c>
      <c r="S156" s="335"/>
      <c r="T156" s="235"/>
      <c r="U156" s="235"/>
      <c r="V156" s="336"/>
      <c r="W156" s="236">
        <v>3</v>
      </c>
      <c r="X156" s="248"/>
    </row>
    <row r="157" spans="5:24" x14ac:dyDescent="0.25">
      <c r="E157" s="32" t="s">
        <v>176</v>
      </c>
      <c r="F157" s="31" t="s">
        <v>76</v>
      </c>
      <c r="G157" s="54">
        <v>11</v>
      </c>
      <c r="H157" s="30">
        <v>2014</v>
      </c>
      <c r="I157" s="30">
        <v>8</v>
      </c>
      <c r="J157" s="375">
        <v>1</v>
      </c>
      <c r="L157" s="135">
        <v>156</v>
      </c>
      <c r="M157" s="227" t="s">
        <v>410</v>
      </c>
      <c r="N157" s="17">
        <v>2</v>
      </c>
      <c r="O157" s="30">
        <v>1</v>
      </c>
      <c r="P157" s="30"/>
      <c r="Q157" s="30"/>
      <c r="R157" s="203">
        <v>3</v>
      </c>
      <c r="S157" s="335"/>
      <c r="T157" s="235"/>
      <c r="U157" s="235"/>
      <c r="V157" s="336"/>
      <c r="W157" s="236">
        <v>3</v>
      </c>
      <c r="X157" s="248"/>
    </row>
    <row r="158" spans="5:24" x14ac:dyDescent="0.25">
      <c r="E158" s="32" t="s">
        <v>176</v>
      </c>
      <c r="F158" s="64" t="s">
        <v>342</v>
      </c>
      <c r="G158" s="54">
        <v>11</v>
      </c>
      <c r="H158" s="30">
        <v>2018</v>
      </c>
      <c r="I158" s="30">
        <v>9</v>
      </c>
      <c r="J158" s="375">
        <v>1</v>
      </c>
      <c r="L158" s="135">
        <v>157</v>
      </c>
      <c r="M158" s="227" t="s">
        <v>151</v>
      </c>
      <c r="N158" s="17">
        <v>3</v>
      </c>
      <c r="O158" s="30"/>
      <c r="P158" s="30"/>
      <c r="Q158" s="30"/>
      <c r="R158" s="203">
        <v>3</v>
      </c>
      <c r="S158" s="335"/>
      <c r="T158" s="235"/>
      <c r="U158" s="235"/>
      <c r="V158" s="336">
        <v>2</v>
      </c>
      <c r="W158" s="236">
        <v>1</v>
      </c>
      <c r="X158" s="248"/>
    </row>
    <row r="159" spans="5:24" x14ac:dyDescent="0.25">
      <c r="E159" s="32" t="s">
        <v>176</v>
      </c>
      <c r="F159" s="43" t="s">
        <v>75</v>
      </c>
      <c r="G159" s="54">
        <v>14</v>
      </c>
      <c r="H159" s="30">
        <v>2009</v>
      </c>
      <c r="I159" s="30">
        <v>9</v>
      </c>
      <c r="J159" s="375">
        <v>1</v>
      </c>
      <c r="L159" s="135">
        <v>158</v>
      </c>
      <c r="M159" s="227" t="s">
        <v>136</v>
      </c>
      <c r="N159" s="17"/>
      <c r="O159" s="30">
        <v>2</v>
      </c>
      <c r="P159" s="30"/>
      <c r="Q159" s="30"/>
      <c r="R159" s="203">
        <v>2</v>
      </c>
      <c r="S159" s="335"/>
      <c r="T159" s="235"/>
      <c r="U159" s="235"/>
      <c r="V159" s="336"/>
      <c r="W159" s="236">
        <v>2</v>
      </c>
      <c r="X159" s="248"/>
    </row>
    <row r="160" spans="5:24" x14ac:dyDescent="0.25">
      <c r="E160" s="32" t="s">
        <v>176</v>
      </c>
      <c r="F160" s="43" t="s">
        <v>54</v>
      </c>
      <c r="G160" s="54">
        <v>16</v>
      </c>
      <c r="H160" s="30">
        <v>2007</v>
      </c>
      <c r="I160" s="30">
        <v>9</v>
      </c>
      <c r="J160" s="375">
        <v>1</v>
      </c>
      <c r="L160" s="135">
        <v>159</v>
      </c>
      <c r="M160" s="227" t="s">
        <v>259</v>
      </c>
      <c r="N160" s="17">
        <v>1</v>
      </c>
      <c r="O160" s="30">
        <v>1</v>
      </c>
      <c r="P160" s="30"/>
      <c r="Q160" s="30"/>
      <c r="R160" s="203">
        <v>2</v>
      </c>
      <c r="S160" s="335"/>
      <c r="T160" s="235"/>
      <c r="U160" s="235"/>
      <c r="V160" s="336"/>
      <c r="W160" s="236">
        <v>2</v>
      </c>
      <c r="X160" s="248"/>
    </row>
    <row r="161" spans="5:24" x14ac:dyDescent="0.25">
      <c r="E161" s="32" t="s">
        <v>176</v>
      </c>
      <c r="F161" s="43" t="s">
        <v>54</v>
      </c>
      <c r="G161" s="54">
        <v>16</v>
      </c>
      <c r="H161" s="30">
        <v>2008</v>
      </c>
      <c r="I161" s="30">
        <v>9</v>
      </c>
      <c r="J161" s="375">
        <v>1</v>
      </c>
      <c r="L161" s="135">
        <v>160</v>
      </c>
      <c r="M161" s="227" t="s">
        <v>37</v>
      </c>
      <c r="N161" s="17"/>
      <c r="O161" s="30">
        <v>2</v>
      </c>
      <c r="P161" s="30"/>
      <c r="Q161" s="30"/>
      <c r="R161" s="203">
        <v>2</v>
      </c>
      <c r="S161" s="335"/>
      <c r="T161" s="235"/>
      <c r="U161" s="235"/>
      <c r="V161" s="336">
        <v>2</v>
      </c>
      <c r="W161" s="236"/>
      <c r="X161" s="248"/>
    </row>
    <row r="162" spans="5:24" x14ac:dyDescent="0.25">
      <c r="E162" s="32" t="s">
        <v>176</v>
      </c>
      <c r="F162" s="49" t="s">
        <v>75</v>
      </c>
      <c r="G162" s="54">
        <v>19</v>
      </c>
      <c r="H162" s="30">
        <v>2011</v>
      </c>
      <c r="I162" s="30">
        <v>9</v>
      </c>
      <c r="J162" s="375">
        <v>1</v>
      </c>
      <c r="L162" s="135">
        <v>161</v>
      </c>
      <c r="M162" s="227" t="s">
        <v>85</v>
      </c>
      <c r="N162" s="17">
        <v>2</v>
      </c>
      <c r="O162" s="30"/>
      <c r="P162" s="30"/>
      <c r="Q162" s="30"/>
      <c r="R162" s="203">
        <v>2</v>
      </c>
      <c r="S162" s="335"/>
      <c r="T162" s="235"/>
      <c r="U162" s="235"/>
      <c r="V162" s="336">
        <v>2</v>
      </c>
      <c r="W162" s="236"/>
      <c r="X162" s="248"/>
    </row>
    <row r="163" spans="5:24" ht="15.75" thickBot="1" x14ac:dyDescent="0.3">
      <c r="E163" s="33" t="s">
        <v>176</v>
      </c>
      <c r="F163" s="44" t="s">
        <v>75</v>
      </c>
      <c r="G163" s="55">
        <v>22</v>
      </c>
      <c r="H163" s="34">
        <v>2010</v>
      </c>
      <c r="I163" s="34">
        <v>8</v>
      </c>
      <c r="J163" s="377">
        <v>1</v>
      </c>
      <c r="L163" s="135">
        <v>162</v>
      </c>
      <c r="M163" s="227" t="s">
        <v>414</v>
      </c>
      <c r="N163" s="17"/>
      <c r="O163" s="30">
        <v>1</v>
      </c>
      <c r="P163" s="30"/>
      <c r="Q163" s="30">
        <v>1</v>
      </c>
      <c r="R163" s="203">
        <v>2</v>
      </c>
      <c r="S163" s="335"/>
      <c r="T163" s="235"/>
      <c r="U163" s="235"/>
      <c r="V163" s="336"/>
      <c r="W163" s="236">
        <v>2</v>
      </c>
      <c r="X163" s="248"/>
    </row>
    <row r="164" spans="5:24" ht="15.75" thickBot="1" x14ac:dyDescent="0.3">
      <c r="E164" s="59" t="s">
        <v>197</v>
      </c>
      <c r="F164" s="62" t="s">
        <v>163</v>
      </c>
      <c r="G164" s="98">
        <v>16</v>
      </c>
      <c r="H164" s="61">
        <v>2009</v>
      </c>
      <c r="I164" s="61">
        <v>9</v>
      </c>
      <c r="J164" s="378">
        <v>1</v>
      </c>
      <c r="L164" s="135">
        <v>163</v>
      </c>
      <c r="M164" s="227" t="s">
        <v>154</v>
      </c>
      <c r="N164" s="17">
        <v>1</v>
      </c>
      <c r="O164" s="30">
        <v>1</v>
      </c>
      <c r="P164" s="30"/>
      <c r="Q164" s="30"/>
      <c r="R164" s="203">
        <v>2</v>
      </c>
      <c r="S164" s="335"/>
      <c r="T164" s="235"/>
      <c r="U164" s="235"/>
      <c r="V164" s="336"/>
      <c r="W164" s="236">
        <v>2</v>
      </c>
      <c r="X164" s="248"/>
    </row>
    <row r="165" spans="5:24" x14ac:dyDescent="0.25">
      <c r="E165" s="149" t="s">
        <v>417</v>
      </c>
      <c r="F165" s="152" t="s">
        <v>418</v>
      </c>
      <c r="G165" s="53">
        <v>28</v>
      </c>
      <c r="H165" s="41">
        <v>2022</v>
      </c>
      <c r="I165" s="41">
        <v>9</v>
      </c>
      <c r="J165" s="374">
        <v>1</v>
      </c>
      <c r="L165" s="135">
        <v>164</v>
      </c>
      <c r="M165" s="227" t="s">
        <v>110</v>
      </c>
      <c r="N165" s="17"/>
      <c r="O165" s="30">
        <v>2</v>
      </c>
      <c r="P165" s="30"/>
      <c r="Q165" s="30"/>
      <c r="R165" s="203">
        <v>2</v>
      </c>
      <c r="S165" s="335"/>
      <c r="T165" s="235"/>
      <c r="U165" s="235"/>
      <c r="V165" s="336">
        <v>2</v>
      </c>
      <c r="W165" s="236"/>
      <c r="X165" s="248"/>
    </row>
    <row r="166" spans="5:24" ht="15.75" thickBot="1" x14ac:dyDescent="0.3">
      <c r="E166" s="141" t="s">
        <v>417</v>
      </c>
      <c r="F166" s="151" t="s">
        <v>418</v>
      </c>
      <c r="G166" s="55">
        <v>30</v>
      </c>
      <c r="H166" s="34">
        <v>2021</v>
      </c>
      <c r="I166" s="34">
        <v>14</v>
      </c>
      <c r="J166" s="377">
        <v>1</v>
      </c>
      <c r="L166" s="135">
        <v>165</v>
      </c>
      <c r="M166" s="227" t="s">
        <v>283</v>
      </c>
      <c r="N166" s="17">
        <v>1</v>
      </c>
      <c r="O166" s="30">
        <v>1</v>
      </c>
      <c r="P166" s="30"/>
      <c r="Q166" s="30"/>
      <c r="R166" s="203">
        <v>2</v>
      </c>
      <c r="S166" s="335"/>
      <c r="T166" s="235"/>
      <c r="U166" s="235"/>
      <c r="V166" s="336"/>
      <c r="W166" s="236">
        <v>2</v>
      </c>
      <c r="X166" s="248"/>
    </row>
    <row r="167" spans="5:24" ht="15.75" thickBot="1" x14ac:dyDescent="0.3">
      <c r="E167" s="59" t="s">
        <v>316</v>
      </c>
      <c r="F167" s="60" t="s">
        <v>273</v>
      </c>
      <c r="G167" s="98">
        <v>25</v>
      </c>
      <c r="H167" s="61">
        <v>2015</v>
      </c>
      <c r="I167" s="61">
        <v>10</v>
      </c>
      <c r="J167" s="378">
        <v>1</v>
      </c>
      <c r="L167" s="135">
        <v>166</v>
      </c>
      <c r="M167" s="227" t="s">
        <v>116</v>
      </c>
      <c r="N167" s="17">
        <v>2</v>
      </c>
      <c r="O167" s="30"/>
      <c r="P167" s="30"/>
      <c r="Q167" s="30"/>
      <c r="R167" s="203">
        <v>2</v>
      </c>
      <c r="S167" s="335"/>
      <c r="T167" s="235"/>
      <c r="U167" s="235"/>
      <c r="V167" s="336"/>
      <c r="W167" s="236">
        <v>2</v>
      </c>
      <c r="X167" s="248"/>
    </row>
    <row r="168" spans="5:24" x14ac:dyDescent="0.25">
      <c r="E168" s="138" t="s">
        <v>419</v>
      </c>
      <c r="F168" s="150" t="s">
        <v>273</v>
      </c>
      <c r="G168" s="53">
        <v>31</v>
      </c>
      <c r="H168" s="41">
        <v>2021</v>
      </c>
      <c r="I168" s="41">
        <v>14</v>
      </c>
      <c r="J168" s="374">
        <v>1</v>
      </c>
      <c r="L168" s="135">
        <v>167</v>
      </c>
      <c r="M168" s="227" t="s">
        <v>103</v>
      </c>
      <c r="N168" s="17">
        <v>2</v>
      </c>
      <c r="O168" s="30"/>
      <c r="P168" s="30"/>
      <c r="Q168" s="30"/>
      <c r="R168" s="203">
        <v>2</v>
      </c>
      <c r="S168" s="335"/>
      <c r="T168" s="235"/>
      <c r="U168" s="235"/>
      <c r="V168" s="336">
        <v>2</v>
      </c>
      <c r="W168" s="236"/>
      <c r="X168" s="248"/>
    </row>
    <row r="169" spans="5:24" x14ac:dyDescent="0.25">
      <c r="E169" s="140" t="s">
        <v>419</v>
      </c>
      <c r="F169" s="137" t="s">
        <v>273</v>
      </c>
      <c r="G169" s="54">
        <v>31</v>
      </c>
      <c r="H169" s="30">
        <v>2023</v>
      </c>
      <c r="I169" s="30">
        <v>9</v>
      </c>
      <c r="J169" s="375">
        <v>1</v>
      </c>
      <c r="L169" s="135">
        <v>168</v>
      </c>
      <c r="M169" s="227" t="s">
        <v>90</v>
      </c>
      <c r="N169" s="17">
        <v>1</v>
      </c>
      <c r="O169" s="30">
        <v>1</v>
      </c>
      <c r="P169" s="30"/>
      <c r="Q169" s="30"/>
      <c r="R169" s="203">
        <v>2</v>
      </c>
      <c r="S169" s="335"/>
      <c r="T169" s="235"/>
      <c r="U169" s="235"/>
      <c r="V169" s="336"/>
      <c r="W169" s="236">
        <v>2</v>
      </c>
      <c r="X169" s="248"/>
    </row>
    <row r="170" spans="5:24" ht="15.75" thickBot="1" x14ac:dyDescent="0.3">
      <c r="E170" s="141" t="s">
        <v>419</v>
      </c>
      <c r="F170" s="151" t="s">
        <v>273</v>
      </c>
      <c r="G170" s="55">
        <v>32</v>
      </c>
      <c r="H170" s="34">
        <v>2022</v>
      </c>
      <c r="I170" s="34">
        <v>14</v>
      </c>
      <c r="J170" s="377">
        <v>1</v>
      </c>
      <c r="L170" s="135">
        <v>169</v>
      </c>
      <c r="M170" s="227" t="s">
        <v>18</v>
      </c>
      <c r="N170" s="17">
        <v>2</v>
      </c>
      <c r="O170" s="30"/>
      <c r="P170" s="30"/>
      <c r="Q170" s="30"/>
      <c r="R170" s="203">
        <v>2</v>
      </c>
      <c r="S170" s="335"/>
      <c r="T170" s="235"/>
      <c r="U170" s="235"/>
      <c r="V170" s="336">
        <v>2</v>
      </c>
      <c r="W170" s="236"/>
      <c r="X170" s="248"/>
    </row>
    <row r="171" spans="5:24" x14ac:dyDescent="0.25">
      <c r="E171" s="39" t="s">
        <v>348</v>
      </c>
      <c r="F171" s="63" t="s">
        <v>273</v>
      </c>
      <c r="G171" s="53">
        <v>26</v>
      </c>
      <c r="H171" s="41">
        <v>2017</v>
      </c>
      <c r="I171" s="41">
        <v>10</v>
      </c>
      <c r="J171" s="374">
        <v>1</v>
      </c>
      <c r="L171" s="135">
        <v>170</v>
      </c>
      <c r="M171" s="227" t="s">
        <v>348</v>
      </c>
      <c r="N171" s="17"/>
      <c r="O171" s="30"/>
      <c r="P171" s="30">
        <v>2</v>
      </c>
      <c r="Q171" s="30"/>
      <c r="R171" s="203">
        <v>2</v>
      </c>
      <c r="S171" s="335"/>
      <c r="T171" s="235"/>
      <c r="U171" s="235"/>
      <c r="V171" s="336"/>
      <c r="W171" s="236">
        <v>2</v>
      </c>
      <c r="X171" s="248"/>
    </row>
    <row r="172" spans="5:24" ht="15.75" thickBot="1" x14ac:dyDescent="0.3">
      <c r="E172" s="33" t="s">
        <v>348</v>
      </c>
      <c r="F172" s="65" t="s">
        <v>273</v>
      </c>
      <c r="G172" s="55">
        <v>27</v>
      </c>
      <c r="H172" s="34">
        <v>2018</v>
      </c>
      <c r="I172" s="34">
        <v>10</v>
      </c>
      <c r="J172" s="377">
        <v>1</v>
      </c>
      <c r="L172" s="135">
        <v>171</v>
      </c>
      <c r="M172" s="227" t="s">
        <v>417</v>
      </c>
      <c r="N172" s="17"/>
      <c r="O172" s="30">
        <v>1</v>
      </c>
      <c r="P172" s="30"/>
      <c r="Q172" s="30">
        <v>1</v>
      </c>
      <c r="R172" s="203">
        <v>2</v>
      </c>
      <c r="S172" s="335"/>
      <c r="T172" s="235"/>
      <c r="U172" s="235"/>
      <c r="V172" s="336"/>
      <c r="W172" s="236">
        <v>2</v>
      </c>
      <c r="X172" s="248"/>
    </row>
    <row r="173" spans="5:24" ht="15.75" thickBot="1" x14ac:dyDescent="0.3">
      <c r="E173" s="59" t="s">
        <v>307</v>
      </c>
      <c r="F173" s="60" t="s">
        <v>276</v>
      </c>
      <c r="G173" s="98">
        <v>27</v>
      </c>
      <c r="H173" s="61">
        <v>2015</v>
      </c>
      <c r="I173" s="61">
        <v>8</v>
      </c>
      <c r="J173" s="378">
        <v>1</v>
      </c>
      <c r="L173" s="135">
        <v>172</v>
      </c>
      <c r="M173" s="227" t="s">
        <v>411</v>
      </c>
      <c r="N173" s="17"/>
      <c r="O173" s="30">
        <v>1</v>
      </c>
      <c r="P173" s="30">
        <v>1</v>
      </c>
      <c r="Q173" s="30"/>
      <c r="R173" s="203">
        <v>2</v>
      </c>
      <c r="S173" s="335"/>
      <c r="T173" s="235"/>
      <c r="U173" s="235"/>
      <c r="V173" s="336"/>
      <c r="W173" s="236">
        <v>2</v>
      </c>
      <c r="X173" s="248"/>
    </row>
    <row r="174" spans="5:24" x14ac:dyDescent="0.25">
      <c r="E174" s="39" t="s">
        <v>254</v>
      </c>
      <c r="F174" s="40" t="s">
        <v>255</v>
      </c>
      <c r="G174" s="53">
        <v>20</v>
      </c>
      <c r="H174" s="41">
        <v>2012</v>
      </c>
      <c r="I174" s="41">
        <v>10</v>
      </c>
      <c r="J174" s="374">
        <v>1</v>
      </c>
      <c r="L174" s="135">
        <v>173</v>
      </c>
      <c r="M174" s="227" t="s">
        <v>314</v>
      </c>
      <c r="N174" s="17"/>
      <c r="O174" s="30"/>
      <c r="P174" s="30">
        <v>2</v>
      </c>
      <c r="Q174" s="30"/>
      <c r="R174" s="203">
        <v>2</v>
      </c>
      <c r="S174" s="335"/>
      <c r="T174" s="235"/>
      <c r="U174" s="235"/>
      <c r="V174" s="336"/>
      <c r="W174" s="236">
        <v>2</v>
      </c>
      <c r="X174" s="248"/>
    </row>
    <row r="175" spans="5:24" ht="15.75" thickBot="1" x14ac:dyDescent="0.3">
      <c r="E175" s="33" t="s">
        <v>254</v>
      </c>
      <c r="F175" s="44" t="s">
        <v>255</v>
      </c>
      <c r="G175" s="55">
        <v>21</v>
      </c>
      <c r="H175" s="34">
        <v>2013</v>
      </c>
      <c r="I175" s="34">
        <v>9</v>
      </c>
      <c r="J175" s="377">
        <v>1</v>
      </c>
      <c r="L175" s="135">
        <v>174</v>
      </c>
      <c r="M175" s="227" t="s">
        <v>433</v>
      </c>
      <c r="N175" s="17"/>
      <c r="O175" s="30"/>
      <c r="P175" s="30">
        <v>2</v>
      </c>
      <c r="Q175" s="30"/>
      <c r="R175" s="203">
        <v>2</v>
      </c>
      <c r="S175" s="335"/>
      <c r="T175" s="235"/>
      <c r="U175" s="235"/>
      <c r="V175" s="336">
        <v>2</v>
      </c>
      <c r="W175" s="236"/>
      <c r="X175" s="248"/>
    </row>
    <row r="176" spans="5:24" x14ac:dyDescent="0.25">
      <c r="E176" s="307" t="s">
        <v>166</v>
      </c>
      <c r="F176" s="40" t="s">
        <v>237</v>
      </c>
      <c r="G176" s="53">
        <v>2</v>
      </c>
      <c r="H176" s="41">
        <v>2013</v>
      </c>
      <c r="I176" s="41">
        <v>9</v>
      </c>
      <c r="J176" s="374">
        <v>8</v>
      </c>
      <c r="L176" s="135">
        <v>175</v>
      </c>
      <c r="M176" s="227" t="s">
        <v>214</v>
      </c>
      <c r="N176" s="17">
        <v>1</v>
      </c>
      <c r="O176" s="30">
        <v>1</v>
      </c>
      <c r="P176" s="30"/>
      <c r="Q176" s="30"/>
      <c r="R176" s="203">
        <v>2</v>
      </c>
      <c r="S176" s="335"/>
      <c r="T176" s="235"/>
      <c r="U176" s="235"/>
      <c r="V176" s="336"/>
      <c r="W176" s="236">
        <v>2</v>
      </c>
      <c r="X176" s="248"/>
    </row>
    <row r="177" spans="5:24" x14ac:dyDescent="0.25">
      <c r="E177" s="303" t="s">
        <v>166</v>
      </c>
      <c r="F177" s="43" t="s">
        <v>237</v>
      </c>
      <c r="G177" s="54">
        <v>4</v>
      </c>
      <c r="H177" s="30">
        <v>2012</v>
      </c>
      <c r="I177" s="30">
        <v>9</v>
      </c>
      <c r="J177" s="375">
        <v>4</v>
      </c>
      <c r="L177" s="135">
        <v>176</v>
      </c>
      <c r="M177" s="227" t="s">
        <v>20</v>
      </c>
      <c r="N177" s="17">
        <v>2</v>
      </c>
      <c r="O177" s="30"/>
      <c r="P177" s="30"/>
      <c r="Q177" s="30"/>
      <c r="R177" s="203">
        <v>2</v>
      </c>
      <c r="S177" s="335"/>
      <c r="T177" s="235"/>
      <c r="U177" s="235"/>
      <c r="V177" s="336">
        <v>2</v>
      </c>
      <c r="W177" s="236"/>
      <c r="X177" s="248"/>
    </row>
    <row r="178" spans="5:24" x14ac:dyDescent="0.25">
      <c r="E178" s="303" t="s">
        <v>166</v>
      </c>
      <c r="F178" s="43" t="s">
        <v>237</v>
      </c>
      <c r="G178" s="54">
        <v>4</v>
      </c>
      <c r="H178" s="30">
        <v>2012</v>
      </c>
      <c r="I178" s="30">
        <v>10</v>
      </c>
      <c r="J178" s="375">
        <v>4</v>
      </c>
      <c r="L178" s="135">
        <v>177</v>
      </c>
      <c r="M178" s="227" t="s">
        <v>254</v>
      </c>
      <c r="N178" s="17"/>
      <c r="O178" s="30">
        <v>1</v>
      </c>
      <c r="P178" s="30">
        <v>1</v>
      </c>
      <c r="Q178" s="30"/>
      <c r="R178" s="203">
        <v>2</v>
      </c>
      <c r="S178" s="335"/>
      <c r="T178" s="235"/>
      <c r="U178" s="235"/>
      <c r="V178" s="336"/>
      <c r="W178" s="236">
        <v>2</v>
      </c>
      <c r="X178" s="248"/>
    </row>
    <row r="179" spans="5:24" x14ac:dyDescent="0.25">
      <c r="E179" s="32" t="s">
        <v>166</v>
      </c>
      <c r="F179" s="43" t="s">
        <v>155</v>
      </c>
      <c r="G179" s="54">
        <v>5</v>
      </c>
      <c r="H179" s="30">
        <v>2009</v>
      </c>
      <c r="I179" s="30">
        <v>14</v>
      </c>
      <c r="J179" s="375">
        <v>2</v>
      </c>
      <c r="L179" s="135">
        <v>178</v>
      </c>
      <c r="M179" s="227" t="s">
        <v>305</v>
      </c>
      <c r="N179" s="17">
        <v>1</v>
      </c>
      <c r="O179" s="30">
        <v>1</v>
      </c>
      <c r="P179" s="30"/>
      <c r="Q179" s="30"/>
      <c r="R179" s="203">
        <v>2</v>
      </c>
      <c r="S179" s="335"/>
      <c r="T179" s="235"/>
      <c r="U179" s="235"/>
      <c r="V179" s="336"/>
      <c r="W179" s="236">
        <v>2</v>
      </c>
      <c r="X179" s="248"/>
    </row>
    <row r="180" spans="5:24" x14ac:dyDescent="0.25">
      <c r="E180" s="32" t="s">
        <v>166</v>
      </c>
      <c r="F180" s="43" t="s">
        <v>237</v>
      </c>
      <c r="G180" s="54">
        <v>5</v>
      </c>
      <c r="H180" s="30">
        <v>2012</v>
      </c>
      <c r="I180" s="30">
        <v>14</v>
      </c>
      <c r="J180" s="375">
        <v>2</v>
      </c>
      <c r="L180" s="135">
        <v>179</v>
      </c>
      <c r="M180" s="227" t="s">
        <v>385</v>
      </c>
      <c r="N180" s="17">
        <v>1</v>
      </c>
      <c r="O180" s="30"/>
      <c r="P180" s="30">
        <v>1</v>
      </c>
      <c r="Q180" s="30"/>
      <c r="R180" s="203">
        <v>2</v>
      </c>
      <c r="S180" s="335"/>
      <c r="T180" s="235"/>
      <c r="U180" s="235"/>
      <c r="V180" s="336"/>
      <c r="W180" s="236">
        <v>2</v>
      </c>
      <c r="X180" s="248"/>
    </row>
    <row r="181" spans="5:24" x14ac:dyDescent="0.25">
      <c r="E181" s="32" t="s">
        <v>166</v>
      </c>
      <c r="F181" s="43" t="s">
        <v>232</v>
      </c>
      <c r="G181" s="54">
        <v>5</v>
      </c>
      <c r="H181" s="30">
        <v>2013</v>
      </c>
      <c r="I181" s="54">
        <v>8</v>
      </c>
      <c r="J181" s="375">
        <v>2</v>
      </c>
      <c r="L181" s="135">
        <v>180</v>
      </c>
      <c r="M181" s="227" t="s">
        <v>124</v>
      </c>
      <c r="N181" s="17">
        <v>2</v>
      </c>
      <c r="O181" s="30"/>
      <c r="P181" s="30"/>
      <c r="Q181" s="30"/>
      <c r="R181" s="203">
        <v>2</v>
      </c>
      <c r="S181" s="335"/>
      <c r="T181" s="235"/>
      <c r="U181" s="235"/>
      <c r="V181" s="336">
        <v>2</v>
      </c>
      <c r="W181" s="236"/>
      <c r="X181" s="248"/>
    </row>
    <row r="182" spans="5:24" x14ac:dyDescent="0.25">
      <c r="E182" s="32" t="s">
        <v>166</v>
      </c>
      <c r="F182" s="43" t="s">
        <v>161</v>
      </c>
      <c r="G182" s="54">
        <v>6</v>
      </c>
      <c r="H182" s="30">
        <v>2007</v>
      </c>
      <c r="I182" s="30">
        <v>9</v>
      </c>
      <c r="J182" s="375">
        <v>2</v>
      </c>
      <c r="L182" s="135">
        <v>181</v>
      </c>
      <c r="M182" s="227" t="s">
        <v>339</v>
      </c>
      <c r="N182" s="17">
        <v>1</v>
      </c>
      <c r="O182" s="30"/>
      <c r="P182" s="30"/>
      <c r="Q182" s="30">
        <v>1</v>
      </c>
      <c r="R182" s="203">
        <v>2</v>
      </c>
      <c r="S182" s="335"/>
      <c r="T182" s="235"/>
      <c r="U182" s="235"/>
      <c r="V182" s="336"/>
      <c r="W182" s="236">
        <v>2</v>
      </c>
      <c r="X182" s="248"/>
    </row>
    <row r="183" spans="5:24" x14ac:dyDescent="0.25">
      <c r="E183" s="32" t="s">
        <v>166</v>
      </c>
      <c r="F183" s="43" t="s">
        <v>155</v>
      </c>
      <c r="G183" s="54">
        <v>6</v>
      </c>
      <c r="H183" s="30">
        <v>2009</v>
      </c>
      <c r="I183" s="30">
        <v>9</v>
      </c>
      <c r="J183" s="375">
        <v>2</v>
      </c>
      <c r="L183" s="135">
        <v>182</v>
      </c>
      <c r="M183" s="227" t="s">
        <v>358</v>
      </c>
      <c r="N183" s="17">
        <v>1</v>
      </c>
      <c r="O183" s="30">
        <v>1</v>
      </c>
      <c r="P183" s="30"/>
      <c r="Q183" s="30"/>
      <c r="R183" s="203">
        <v>2</v>
      </c>
      <c r="S183" s="335"/>
      <c r="T183" s="235"/>
      <c r="U183" s="235"/>
      <c r="V183" s="336"/>
      <c r="W183" s="236">
        <v>2</v>
      </c>
      <c r="X183" s="248"/>
    </row>
    <row r="184" spans="5:24" x14ac:dyDescent="0.25">
      <c r="E184" s="32" t="s">
        <v>166</v>
      </c>
      <c r="F184" s="43" t="s">
        <v>155</v>
      </c>
      <c r="G184" s="54">
        <v>7</v>
      </c>
      <c r="H184" s="30">
        <v>2010</v>
      </c>
      <c r="I184" s="30">
        <v>14</v>
      </c>
      <c r="J184" s="375">
        <v>2</v>
      </c>
      <c r="L184" s="135">
        <v>183</v>
      </c>
      <c r="M184" s="227" t="s">
        <v>185</v>
      </c>
      <c r="N184" s="17">
        <v>1</v>
      </c>
      <c r="O184" s="30">
        <v>1</v>
      </c>
      <c r="P184" s="30"/>
      <c r="Q184" s="30"/>
      <c r="R184" s="203">
        <v>2</v>
      </c>
      <c r="S184" s="335"/>
      <c r="T184" s="235"/>
      <c r="U184" s="235"/>
      <c r="V184" s="336"/>
      <c r="W184" s="236">
        <v>2</v>
      </c>
      <c r="X184" s="248"/>
    </row>
    <row r="185" spans="5:24" x14ac:dyDescent="0.25">
      <c r="E185" s="32" t="s">
        <v>166</v>
      </c>
      <c r="F185" s="43" t="s">
        <v>155</v>
      </c>
      <c r="G185" s="54">
        <v>8</v>
      </c>
      <c r="H185" s="30">
        <v>2008</v>
      </c>
      <c r="I185" s="30">
        <v>8</v>
      </c>
      <c r="J185" s="375">
        <v>2</v>
      </c>
      <c r="L185" s="135">
        <v>184</v>
      </c>
      <c r="M185" s="227" t="s">
        <v>53</v>
      </c>
      <c r="N185" s="17"/>
      <c r="O185" s="30">
        <v>2</v>
      </c>
      <c r="P185" s="30"/>
      <c r="Q185" s="30"/>
      <c r="R185" s="203">
        <v>2</v>
      </c>
      <c r="S185" s="335"/>
      <c r="T185" s="235"/>
      <c r="U185" s="235"/>
      <c r="V185" s="336">
        <v>2</v>
      </c>
      <c r="W185" s="236"/>
      <c r="X185" s="248"/>
    </row>
    <row r="186" spans="5:24" x14ac:dyDescent="0.25">
      <c r="E186" s="32" t="s">
        <v>166</v>
      </c>
      <c r="F186" s="52" t="s">
        <v>155</v>
      </c>
      <c r="G186" s="54">
        <v>9</v>
      </c>
      <c r="H186" s="30">
        <v>2011</v>
      </c>
      <c r="I186" s="30">
        <v>14</v>
      </c>
      <c r="J186" s="375">
        <v>1</v>
      </c>
      <c r="L186" s="135">
        <v>185</v>
      </c>
      <c r="M186" s="227" t="s">
        <v>228</v>
      </c>
      <c r="N186" s="17"/>
      <c r="O186" s="30"/>
      <c r="P186" s="30">
        <v>2</v>
      </c>
      <c r="Q186" s="30"/>
      <c r="R186" s="203">
        <v>2</v>
      </c>
      <c r="S186" s="335"/>
      <c r="T186" s="235"/>
      <c r="U186" s="235"/>
      <c r="V186" s="336"/>
      <c r="W186" s="236">
        <v>2</v>
      </c>
      <c r="X186" s="248"/>
    </row>
    <row r="187" spans="5:24" x14ac:dyDescent="0.25">
      <c r="E187" s="32" t="s">
        <v>166</v>
      </c>
      <c r="F187" s="43" t="s">
        <v>167</v>
      </c>
      <c r="G187" s="54">
        <v>10</v>
      </c>
      <c r="H187" s="30">
        <v>2006</v>
      </c>
      <c r="I187" s="30">
        <v>8</v>
      </c>
      <c r="J187" s="375">
        <v>1</v>
      </c>
      <c r="L187" s="135">
        <v>186</v>
      </c>
      <c r="M187" s="227" t="s">
        <v>328</v>
      </c>
      <c r="N187" s="17"/>
      <c r="O187" s="30">
        <v>1</v>
      </c>
      <c r="P187" s="30">
        <v>1</v>
      </c>
      <c r="Q187" s="30"/>
      <c r="R187" s="203">
        <v>2</v>
      </c>
      <c r="S187" s="335"/>
      <c r="T187" s="235"/>
      <c r="U187" s="235"/>
      <c r="V187" s="336"/>
      <c r="W187" s="236">
        <v>2</v>
      </c>
      <c r="X187" s="248"/>
    </row>
    <row r="188" spans="5:24" x14ac:dyDescent="0.25">
      <c r="E188" s="32" t="s">
        <v>166</v>
      </c>
      <c r="F188" s="43" t="s">
        <v>155</v>
      </c>
      <c r="G188" s="54">
        <v>11</v>
      </c>
      <c r="H188" s="30">
        <v>2008</v>
      </c>
      <c r="I188" s="30">
        <v>9</v>
      </c>
      <c r="J188" s="375">
        <v>1</v>
      </c>
      <c r="L188" s="135">
        <v>187</v>
      </c>
      <c r="M188" s="227" t="s">
        <v>194</v>
      </c>
      <c r="N188" s="17">
        <v>2</v>
      </c>
      <c r="O188" s="30"/>
      <c r="P188" s="30"/>
      <c r="Q188" s="30"/>
      <c r="R188" s="203">
        <v>2</v>
      </c>
      <c r="S188" s="335"/>
      <c r="T188" s="235"/>
      <c r="U188" s="235"/>
      <c r="V188" s="336"/>
      <c r="W188" s="236">
        <v>2</v>
      </c>
      <c r="X188" s="248"/>
    </row>
    <row r="189" spans="5:24" x14ac:dyDescent="0.25">
      <c r="E189" s="32" t="s">
        <v>166</v>
      </c>
      <c r="F189" s="43" t="s">
        <v>155</v>
      </c>
      <c r="G189" s="54">
        <v>11</v>
      </c>
      <c r="H189" s="30">
        <v>2009</v>
      </c>
      <c r="I189" s="30">
        <v>8</v>
      </c>
      <c r="J189" s="375">
        <v>1</v>
      </c>
      <c r="L189" s="135">
        <v>188</v>
      </c>
      <c r="M189" s="227" t="s">
        <v>431</v>
      </c>
      <c r="N189" s="17">
        <v>1</v>
      </c>
      <c r="O189" s="30"/>
      <c r="P189" s="30">
        <v>1</v>
      </c>
      <c r="Q189" s="30"/>
      <c r="R189" s="203">
        <v>2</v>
      </c>
      <c r="S189" s="335"/>
      <c r="T189" s="235"/>
      <c r="U189" s="235"/>
      <c r="V189" s="336"/>
      <c r="W189" s="236">
        <v>2</v>
      </c>
      <c r="X189" s="248"/>
    </row>
    <row r="190" spans="5:24" x14ac:dyDescent="0.25">
      <c r="E190" s="32" t="s">
        <v>166</v>
      </c>
      <c r="F190" s="43" t="s">
        <v>155</v>
      </c>
      <c r="G190" s="54">
        <v>12</v>
      </c>
      <c r="H190" s="30">
        <v>2010</v>
      </c>
      <c r="I190" s="30">
        <v>10</v>
      </c>
      <c r="J190" s="375">
        <v>1</v>
      </c>
      <c r="L190" s="135">
        <v>189</v>
      </c>
      <c r="M190" s="227" t="s">
        <v>56</v>
      </c>
      <c r="N190" s="17"/>
      <c r="O190" s="30">
        <v>2</v>
      </c>
      <c r="P190" s="30"/>
      <c r="Q190" s="30"/>
      <c r="R190" s="203">
        <v>2</v>
      </c>
      <c r="S190" s="335"/>
      <c r="T190" s="235"/>
      <c r="U190" s="235"/>
      <c r="V190" s="336">
        <v>2</v>
      </c>
      <c r="W190" s="236"/>
      <c r="X190" s="248"/>
    </row>
    <row r="191" spans="5:24" x14ac:dyDescent="0.25">
      <c r="E191" s="32" t="s">
        <v>166</v>
      </c>
      <c r="F191" s="49" t="s">
        <v>113</v>
      </c>
      <c r="G191" s="54">
        <v>12</v>
      </c>
      <c r="H191" s="30">
        <v>2011</v>
      </c>
      <c r="I191" s="30">
        <v>10</v>
      </c>
      <c r="J191" s="375">
        <v>1</v>
      </c>
      <c r="L191" s="135">
        <v>190</v>
      </c>
      <c r="M191" s="227" t="s">
        <v>108</v>
      </c>
      <c r="N191" s="17">
        <v>1</v>
      </c>
      <c r="O191" s="30"/>
      <c r="P191" s="30">
        <v>1</v>
      </c>
      <c r="Q191" s="30"/>
      <c r="R191" s="203">
        <v>2</v>
      </c>
      <c r="S191" s="335"/>
      <c r="T191" s="235"/>
      <c r="U191" s="235"/>
      <c r="V191" s="336"/>
      <c r="W191" s="236">
        <v>2</v>
      </c>
      <c r="X191" s="248"/>
    </row>
    <row r="192" spans="5:24" x14ac:dyDescent="0.25">
      <c r="E192" s="32" t="s">
        <v>166</v>
      </c>
      <c r="F192" s="49" t="s">
        <v>113</v>
      </c>
      <c r="G192" s="54">
        <v>15</v>
      </c>
      <c r="H192" s="30">
        <v>2011</v>
      </c>
      <c r="I192" s="30">
        <v>9</v>
      </c>
      <c r="J192" s="375">
        <v>1</v>
      </c>
      <c r="L192" s="135">
        <v>191</v>
      </c>
      <c r="M192" s="227" t="s">
        <v>192</v>
      </c>
      <c r="N192" s="17">
        <v>1</v>
      </c>
      <c r="O192" s="30"/>
      <c r="P192" s="30">
        <v>1</v>
      </c>
      <c r="Q192" s="30"/>
      <c r="R192" s="203">
        <v>2</v>
      </c>
      <c r="S192" s="335"/>
      <c r="T192" s="235"/>
      <c r="U192" s="235"/>
      <c r="V192" s="336"/>
      <c r="W192" s="236">
        <v>2</v>
      </c>
      <c r="X192" s="248"/>
    </row>
    <row r="193" spans="5:24" x14ac:dyDescent="0.25">
      <c r="E193" s="32" t="s">
        <v>166</v>
      </c>
      <c r="F193" s="43" t="s">
        <v>161</v>
      </c>
      <c r="G193" s="54">
        <v>16</v>
      </c>
      <c r="H193" s="30">
        <v>2007</v>
      </c>
      <c r="I193" s="30">
        <v>8</v>
      </c>
      <c r="J193" s="375">
        <v>1</v>
      </c>
      <c r="L193" s="135">
        <v>192</v>
      </c>
      <c r="M193" s="227" t="s">
        <v>425</v>
      </c>
      <c r="N193" s="17">
        <v>1</v>
      </c>
      <c r="O193" s="30"/>
      <c r="P193" s="30"/>
      <c r="Q193" s="30">
        <v>1</v>
      </c>
      <c r="R193" s="203">
        <v>2</v>
      </c>
      <c r="S193" s="335"/>
      <c r="T193" s="235"/>
      <c r="U193" s="235"/>
      <c r="V193" s="336"/>
      <c r="W193" s="236">
        <v>2</v>
      </c>
      <c r="X193" s="248"/>
    </row>
    <row r="194" spans="5:24" x14ac:dyDescent="0.25">
      <c r="E194" s="32" t="s">
        <v>166</v>
      </c>
      <c r="F194" s="43" t="s">
        <v>232</v>
      </c>
      <c r="G194" s="54">
        <v>17</v>
      </c>
      <c r="H194" s="30">
        <v>2013</v>
      </c>
      <c r="I194" s="30">
        <v>10</v>
      </c>
      <c r="J194" s="375">
        <v>1</v>
      </c>
      <c r="L194" s="135">
        <v>193</v>
      </c>
      <c r="M194" s="227" t="s">
        <v>38</v>
      </c>
      <c r="N194" s="17"/>
      <c r="O194" s="30">
        <v>2</v>
      </c>
      <c r="P194" s="30"/>
      <c r="Q194" s="30"/>
      <c r="R194" s="203">
        <v>2</v>
      </c>
      <c r="S194" s="335"/>
      <c r="T194" s="235"/>
      <c r="U194" s="235"/>
      <c r="V194" s="336">
        <v>2</v>
      </c>
      <c r="W194" s="236"/>
      <c r="X194" s="248"/>
    </row>
    <row r="195" spans="5:24" x14ac:dyDescent="0.25">
      <c r="E195" s="32" t="s">
        <v>166</v>
      </c>
      <c r="F195" s="43" t="s">
        <v>237</v>
      </c>
      <c r="G195" s="54">
        <v>19</v>
      </c>
      <c r="H195" s="30">
        <v>2012</v>
      </c>
      <c r="I195" s="30">
        <v>8</v>
      </c>
      <c r="J195" s="375">
        <v>1</v>
      </c>
      <c r="L195" s="135">
        <v>194</v>
      </c>
      <c r="M195" s="227" t="s">
        <v>252</v>
      </c>
      <c r="N195" s="17">
        <v>1</v>
      </c>
      <c r="O195" s="30">
        <v>1</v>
      </c>
      <c r="P195" s="30"/>
      <c r="Q195" s="30"/>
      <c r="R195" s="203">
        <v>2</v>
      </c>
      <c r="S195" s="335"/>
      <c r="T195" s="235"/>
      <c r="U195" s="235"/>
      <c r="V195" s="336"/>
      <c r="W195" s="236">
        <v>2</v>
      </c>
      <c r="X195" s="248"/>
    </row>
    <row r="196" spans="5:24" x14ac:dyDescent="0.25">
      <c r="E196" s="32" t="s">
        <v>166</v>
      </c>
      <c r="F196" s="43" t="s">
        <v>155</v>
      </c>
      <c r="G196" s="54">
        <v>20</v>
      </c>
      <c r="H196" s="30">
        <v>2010</v>
      </c>
      <c r="I196" s="30">
        <v>8</v>
      </c>
      <c r="J196" s="375">
        <v>1</v>
      </c>
      <c r="L196" s="135">
        <v>195</v>
      </c>
      <c r="M196" s="227" t="s">
        <v>131</v>
      </c>
      <c r="N196" s="17">
        <v>1</v>
      </c>
      <c r="O196" s="30"/>
      <c r="P196" s="30"/>
      <c r="Q196" s="30">
        <v>1</v>
      </c>
      <c r="R196" s="203">
        <v>2</v>
      </c>
      <c r="S196" s="335"/>
      <c r="T196" s="235"/>
      <c r="U196" s="235"/>
      <c r="V196" s="336"/>
      <c r="W196" s="236">
        <v>2</v>
      </c>
      <c r="X196" s="248"/>
    </row>
    <row r="197" spans="5:24" x14ac:dyDescent="0.25">
      <c r="E197" s="32" t="s">
        <v>166</v>
      </c>
      <c r="F197" s="49" t="s">
        <v>113</v>
      </c>
      <c r="G197" s="54">
        <v>20</v>
      </c>
      <c r="H197" s="30">
        <v>2011</v>
      </c>
      <c r="I197" s="30">
        <v>8</v>
      </c>
      <c r="J197" s="375">
        <v>1</v>
      </c>
      <c r="L197" s="135">
        <v>196</v>
      </c>
      <c r="M197" s="227" t="s">
        <v>179</v>
      </c>
      <c r="N197" s="17"/>
      <c r="O197" s="30">
        <v>1</v>
      </c>
      <c r="P197" s="30"/>
      <c r="Q197" s="30"/>
      <c r="R197" s="203">
        <v>1</v>
      </c>
      <c r="S197" s="335"/>
      <c r="T197" s="235"/>
      <c r="U197" s="235"/>
      <c r="V197" s="336"/>
      <c r="W197" s="236">
        <v>1</v>
      </c>
      <c r="X197" s="248"/>
    </row>
    <row r="198" spans="5:24" ht="15.75" thickBot="1" x14ac:dyDescent="0.3">
      <c r="E198" s="33" t="s">
        <v>166</v>
      </c>
      <c r="F198" s="44" t="s">
        <v>113</v>
      </c>
      <c r="G198" s="55">
        <v>23</v>
      </c>
      <c r="H198" s="34">
        <v>2010</v>
      </c>
      <c r="I198" s="34">
        <v>9</v>
      </c>
      <c r="J198" s="377">
        <v>1</v>
      </c>
      <c r="L198" s="135">
        <v>197</v>
      </c>
      <c r="M198" s="227" t="s">
        <v>382</v>
      </c>
      <c r="N198" s="17">
        <v>1</v>
      </c>
      <c r="O198" s="30"/>
      <c r="P198" s="30"/>
      <c r="Q198" s="30"/>
      <c r="R198" s="203">
        <v>1</v>
      </c>
      <c r="S198" s="335"/>
      <c r="T198" s="235"/>
      <c r="U198" s="235"/>
      <c r="V198" s="336"/>
      <c r="W198" s="236">
        <v>1</v>
      </c>
      <c r="X198" s="248"/>
    </row>
    <row r="199" spans="5:24" x14ac:dyDescent="0.25">
      <c r="E199" s="92" t="s">
        <v>106</v>
      </c>
      <c r="F199" s="94" t="s">
        <v>107</v>
      </c>
      <c r="G199" s="53">
        <v>6</v>
      </c>
      <c r="H199" s="41">
        <v>2002</v>
      </c>
      <c r="I199" s="41">
        <v>8</v>
      </c>
      <c r="J199" s="374">
        <v>2</v>
      </c>
      <c r="L199" s="135">
        <v>198</v>
      </c>
      <c r="M199" s="227" t="s">
        <v>45</v>
      </c>
      <c r="N199" s="17"/>
      <c r="O199" s="30">
        <v>1</v>
      </c>
      <c r="P199" s="30"/>
      <c r="Q199" s="30"/>
      <c r="R199" s="203">
        <v>1</v>
      </c>
      <c r="S199" s="335"/>
      <c r="T199" s="235"/>
      <c r="U199" s="235"/>
      <c r="V199" s="336"/>
      <c r="W199" s="236">
        <v>1</v>
      </c>
      <c r="X199" s="248"/>
    </row>
    <row r="200" spans="5:24" ht="15.75" thickBot="1" x14ac:dyDescent="0.3">
      <c r="E200" s="91" t="s">
        <v>106</v>
      </c>
      <c r="F200" s="93" t="s">
        <v>107</v>
      </c>
      <c r="G200" s="55">
        <v>14</v>
      </c>
      <c r="H200" s="34">
        <v>2000</v>
      </c>
      <c r="I200" s="34">
        <v>8</v>
      </c>
      <c r="J200" s="377">
        <v>1</v>
      </c>
      <c r="L200" s="135">
        <v>199</v>
      </c>
      <c r="M200" s="227" t="s">
        <v>334</v>
      </c>
      <c r="N200" s="17"/>
      <c r="O200" s="30"/>
      <c r="P200" s="30">
        <v>1</v>
      </c>
      <c r="Q200" s="30"/>
      <c r="R200" s="203">
        <v>1</v>
      </c>
      <c r="S200" s="335"/>
      <c r="T200" s="235"/>
      <c r="U200" s="235"/>
      <c r="V200" s="336"/>
      <c r="W200" s="236">
        <v>1</v>
      </c>
      <c r="X200" s="248"/>
    </row>
    <row r="201" spans="5:24" ht="15.75" thickBot="1" x14ac:dyDescent="0.3">
      <c r="E201" s="59" t="s">
        <v>359</v>
      </c>
      <c r="F201" s="67" t="s">
        <v>280</v>
      </c>
      <c r="G201" s="98">
        <v>29</v>
      </c>
      <c r="H201" s="61">
        <v>2018</v>
      </c>
      <c r="I201" s="61">
        <v>8</v>
      </c>
      <c r="J201" s="378">
        <v>1</v>
      </c>
      <c r="L201" s="135">
        <v>200</v>
      </c>
      <c r="M201" s="227" t="s">
        <v>295</v>
      </c>
      <c r="N201" s="17"/>
      <c r="O201" s="30"/>
      <c r="P201" s="30"/>
      <c r="Q201" s="30">
        <v>1</v>
      </c>
      <c r="R201" s="203">
        <v>1</v>
      </c>
      <c r="S201" s="335"/>
      <c r="T201" s="235"/>
      <c r="U201" s="235"/>
      <c r="V201" s="336"/>
      <c r="W201" s="236">
        <v>1</v>
      </c>
      <c r="X201" s="248"/>
    </row>
    <row r="202" spans="5:24" ht="15.75" thickBot="1" x14ac:dyDescent="0.3">
      <c r="E202" s="59" t="s">
        <v>334</v>
      </c>
      <c r="F202" s="60" t="s">
        <v>273</v>
      </c>
      <c r="G202" s="98">
        <v>22</v>
      </c>
      <c r="H202" s="61">
        <v>2016</v>
      </c>
      <c r="I202" s="61">
        <v>10</v>
      </c>
      <c r="J202" s="378">
        <v>1</v>
      </c>
      <c r="L202" s="135">
        <v>201</v>
      </c>
      <c r="M202" s="227" t="s">
        <v>424</v>
      </c>
      <c r="N202" s="17">
        <v>1</v>
      </c>
      <c r="O202" s="30"/>
      <c r="P202" s="30"/>
      <c r="Q202" s="30"/>
      <c r="R202" s="203">
        <v>1</v>
      </c>
      <c r="S202" s="335"/>
      <c r="T202" s="235"/>
      <c r="U202" s="235"/>
      <c r="V202" s="336"/>
      <c r="W202" s="236">
        <v>1</v>
      </c>
      <c r="X202" s="248"/>
    </row>
    <row r="203" spans="5:24" ht="15.75" thickBot="1" x14ac:dyDescent="0.3">
      <c r="E203" s="155" t="s">
        <v>424</v>
      </c>
      <c r="F203" s="156" t="s">
        <v>326</v>
      </c>
      <c r="G203" s="98">
        <v>30</v>
      </c>
      <c r="H203" s="61">
        <v>2022</v>
      </c>
      <c r="I203" s="61">
        <v>8</v>
      </c>
      <c r="J203" s="378">
        <v>1</v>
      </c>
      <c r="L203" s="135">
        <v>202</v>
      </c>
      <c r="M203" s="227" t="s">
        <v>487</v>
      </c>
      <c r="N203" s="17"/>
      <c r="O203" s="30">
        <v>1</v>
      </c>
      <c r="P203" s="30"/>
      <c r="Q203" s="30"/>
      <c r="R203" s="203">
        <v>1</v>
      </c>
      <c r="S203" s="335"/>
      <c r="T203" s="235"/>
      <c r="U203" s="235"/>
      <c r="V203" s="336"/>
      <c r="W203" s="236">
        <v>1</v>
      </c>
      <c r="X203" s="248"/>
    </row>
    <row r="204" spans="5:24" ht="15.75" thickBot="1" x14ac:dyDescent="0.3">
      <c r="E204" s="59" t="s">
        <v>42</v>
      </c>
      <c r="F204" s="87" t="s">
        <v>10</v>
      </c>
      <c r="G204" s="98">
        <v>10</v>
      </c>
      <c r="H204" s="61">
        <v>1996</v>
      </c>
      <c r="I204" s="61">
        <v>9</v>
      </c>
      <c r="J204" s="378">
        <v>1</v>
      </c>
      <c r="L204" s="135">
        <v>203</v>
      </c>
      <c r="M204" s="227" t="s">
        <v>58</v>
      </c>
      <c r="N204" s="17"/>
      <c r="O204" s="30">
        <v>1</v>
      </c>
      <c r="P204" s="30"/>
      <c r="Q204" s="30"/>
      <c r="R204" s="203">
        <v>1</v>
      </c>
      <c r="S204" s="335"/>
      <c r="T204" s="235"/>
      <c r="U204" s="235"/>
      <c r="V204" s="336"/>
      <c r="W204" s="236">
        <v>1</v>
      </c>
      <c r="X204" s="248"/>
    </row>
    <row r="205" spans="5:24" x14ac:dyDescent="0.25">
      <c r="E205" s="307" t="s">
        <v>217</v>
      </c>
      <c r="F205" s="40" t="s">
        <v>232</v>
      </c>
      <c r="G205" s="53">
        <v>2</v>
      </c>
      <c r="H205" s="41">
        <v>2012</v>
      </c>
      <c r="I205" s="41">
        <v>10</v>
      </c>
      <c r="J205" s="374">
        <v>8</v>
      </c>
      <c r="L205" s="135">
        <v>204</v>
      </c>
      <c r="M205" s="227" t="s">
        <v>307</v>
      </c>
      <c r="N205" s="17">
        <v>1</v>
      </c>
      <c r="O205" s="30"/>
      <c r="P205" s="30"/>
      <c r="Q205" s="30"/>
      <c r="R205" s="203">
        <v>1</v>
      </c>
      <c r="S205" s="335"/>
      <c r="T205" s="235"/>
      <c r="U205" s="235"/>
      <c r="V205" s="336"/>
      <c r="W205" s="236">
        <v>1</v>
      </c>
      <c r="X205" s="248"/>
    </row>
    <row r="206" spans="5:24" x14ac:dyDescent="0.25">
      <c r="E206" s="32" t="s">
        <v>217</v>
      </c>
      <c r="F206" s="49" t="s">
        <v>91</v>
      </c>
      <c r="G206" s="54">
        <v>5</v>
      </c>
      <c r="H206" s="30">
        <v>2011</v>
      </c>
      <c r="I206" s="30">
        <v>10</v>
      </c>
      <c r="J206" s="375">
        <v>2</v>
      </c>
      <c r="L206" s="135">
        <v>205</v>
      </c>
      <c r="M206" s="227" t="s">
        <v>196</v>
      </c>
      <c r="N206" s="17"/>
      <c r="O206" s="30">
        <v>1</v>
      </c>
      <c r="P206" s="30"/>
      <c r="Q206" s="30"/>
      <c r="R206" s="203">
        <v>1</v>
      </c>
      <c r="S206" s="335"/>
      <c r="T206" s="235"/>
      <c r="U206" s="235"/>
      <c r="V206" s="336"/>
      <c r="W206" s="236">
        <v>1</v>
      </c>
      <c r="X206" s="248"/>
    </row>
    <row r="207" spans="5:24" x14ac:dyDescent="0.25">
      <c r="E207" s="32" t="s">
        <v>217</v>
      </c>
      <c r="F207" s="43" t="s">
        <v>50</v>
      </c>
      <c r="G207" s="54">
        <v>7</v>
      </c>
      <c r="H207" s="30">
        <v>2010</v>
      </c>
      <c r="I207" s="30">
        <v>10</v>
      </c>
      <c r="J207" s="375">
        <v>2</v>
      </c>
      <c r="L207" s="135">
        <v>206</v>
      </c>
      <c r="M207" s="227" t="s">
        <v>97</v>
      </c>
      <c r="N207" s="17"/>
      <c r="O207" s="30">
        <v>1</v>
      </c>
      <c r="P207" s="30"/>
      <c r="Q207" s="30"/>
      <c r="R207" s="203">
        <v>1</v>
      </c>
      <c r="S207" s="335"/>
      <c r="T207" s="235"/>
      <c r="U207" s="235"/>
      <c r="V207" s="336"/>
      <c r="W207" s="236">
        <v>1</v>
      </c>
      <c r="X207" s="248"/>
    </row>
    <row r="208" spans="5:24" x14ac:dyDescent="0.25">
      <c r="E208" s="139" t="s">
        <v>217</v>
      </c>
      <c r="F208" s="136" t="s">
        <v>357</v>
      </c>
      <c r="G208" s="54">
        <v>8</v>
      </c>
      <c r="H208" s="30">
        <v>2023</v>
      </c>
      <c r="I208" s="30">
        <v>14</v>
      </c>
      <c r="J208" s="375">
        <v>2</v>
      </c>
      <c r="L208" s="135">
        <v>207</v>
      </c>
      <c r="M208" s="227" t="s">
        <v>435</v>
      </c>
      <c r="N208" s="17"/>
      <c r="O208" s="30"/>
      <c r="P208" s="30">
        <v>1</v>
      </c>
      <c r="Q208" s="30"/>
      <c r="R208" s="203">
        <v>1</v>
      </c>
      <c r="S208" s="335"/>
      <c r="T208" s="235"/>
      <c r="U208" s="235"/>
      <c r="V208" s="336"/>
      <c r="W208" s="236">
        <v>1</v>
      </c>
      <c r="X208" s="248"/>
    </row>
    <row r="209" spans="5:24" x14ac:dyDescent="0.25">
      <c r="E209" s="139" t="s">
        <v>217</v>
      </c>
      <c r="F209" s="136" t="s">
        <v>357</v>
      </c>
      <c r="G209" s="54">
        <v>12</v>
      </c>
      <c r="H209" s="30">
        <v>2023</v>
      </c>
      <c r="I209" s="30">
        <v>8</v>
      </c>
      <c r="J209" s="375">
        <v>1</v>
      </c>
      <c r="L209" s="135">
        <v>208</v>
      </c>
      <c r="M209" s="227" t="s">
        <v>330</v>
      </c>
      <c r="N209" s="17"/>
      <c r="O209" s="30">
        <v>1</v>
      </c>
      <c r="P209" s="30"/>
      <c r="Q209" s="30"/>
      <c r="R209" s="203">
        <v>1</v>
      </c>
      <c r="S209" s="335"/>
      <c r="T209" s="235"/>
      <c r="U209" s="235"/>
      <c r="V209" s="336"/>
      <c r="W209" s="236">
        <v>1</v>
      </c>
      <c r="X209" s="248"/>
    </row>
    <row r="210" spans="5:24" x14ac:dyDescent="0.25">
      <c r="E210" s="32" t="s">
        <v>217</v>
      </c>
      <c r="F210" s="43" t="s">
        <v>232</v>
      </c>
      <c r="G210" s="54">
        <v>18</v>
      </c>
      <c r="H210" s="30">
        <v>2012</v>
      </c>
      <c r="I210" s="30">
        <v>8</v>
      </c>
      <c r="J210" s="375">
        <v>1</v>
      </c>
      <c r="L210" s="135">
        <v>209</v>
      </c>
      <c r="M210" s="227" t="s">
        <v>69</v>
      </c>
      <c r="N210" s="17">
        <v>1</v>
      </c>
      <c r="O210" s="30"/>
      <c r="P210" s="30"/>
      <c r="Q210" s="30"/>
      <c r="R210" s="203">
        <v>1</v>
      </c>
      <c r="S210" s="335"/>
      <c r="T210" s="235"/>
      <c r="U210" s="235"/>
      <c r="V210" s="336"/>
      <c r="W210" s="236">
        <v>1</v>
      </c>
      <c r="X210" s="248"/>
    </row>
    <row r="211" spans="5:24" ht="15.75" thickBot="1" x14ac:dyDescent="0.3">
      <c r="E211" s="141" t="s">
        <v>217</v>
      </c>
      <c r="F211" s="151" t="s">
        <v>357</v>
      </c>
      <c r="G211" s="55">
        <v>26</v>
      </c>
      <c r="H211" s="34">
        <v>2023</v>
      </c>
      <c r="I211" s="34">
        <v>9</v>
      </c>
      <c r="J211" s="377">
        <v>1</v>
      </c>
      <c r="L211" s="135">
        <v>210</v>
      </c>
      <c r="M211" s="227" t="s">
        <v>197</v>
      </c>
      <c r="N211" s="17"/>
      <c r="O211" s="30">
        <v>1</v>
      </c>
      <c r="P211" s="30"/>
      <c r="Q211" s="30"/>
      <c r="R211" s="203">
        <v>1</v>
      </c>
      <c r="S211" s="335"/>
      <c r="T211" s="235"/>
      <c r="U211" s="235"/>
      <c r="V211" s="336"/>
      <c r="W211" s="236">
        <v>1</v>
      </c>
      <c r="X211" s="248"/>
    </row>
    <row r="212" spans="5:24" x14ac:dyDescent="0.25">
      <c r="E212" s="307" t="s">
        <v>35</v>
      </c>
      <c r="F212" s="48" t="s">
        <v>50</v>
      </c>
      <c r="G212" s="53">
        <v>2</v>
      </c>
      <c r="H212" s="41">
        <v>2001</v>
      </c>
      <c r="I212" s="41">
        <v>8</v>
      </c>
      <c r="J212" s="374">
        <v>8</v>
      </c>
      <c r="L212" s="135">
        <v>211</v>
      </c>
      <c r="M212" s="227" t="s">
        <v>44</v>
      </c>
      <c r="N212" s="17"/>
      <c r="O212" s="30">
        <v>1</v>
      </c>
      <c r="P212" s="30"/>
      <c r="Q212" s="30"/>
      <c r="R212" s="203">
        <v>1</v>
      </c>
      <c r="S212" s="335"/>
      <c r="T212" s="235"/>
      <c r="U212" s="235"/>
      <c r="V212" s="336"/>
      <c r="W212" s="236">
        <v>1</v>
      </c>
      <c r="X212" s="248"/>
    </row>
    <row r="213" spans="5:24" x14ac:dyDescent="0.25">
      <c r="E213" s="302" t="s">
        <v>35</v>
      </c>
      <c r="F213" s="49" t="s">
        <v>50</v>
      </c>
      <c r="G213" s="54">
        <v>2</v>
      </c>
      <c r="H213" s="30">
        <v>2001</v>
      </c>
      <c r="I213" s="30">
        <v>9</v>
      </c>
      <c r="J213" s="375">
        <v>8</v>
      </c>
      <c r="L213" s="135">
        <v>212</v>
      </c>
      <c r="M213" s="227" t="s">
        <v>370</v>
      </c>
      <c r="N213" s="17"/>
      <c r="O213" s="30"/>
      <c r="P213" s="30"/>
      <c r="Q213" s="30">
        <v>1</v>
      </c>
      <c r="R213" s="203">
        <v>1</v>
      </c>
      <c r="S213" s="335"/>
      <c r="T213" s="235"/>
      <c r="U213" s="235"/>
      <c r="V213" s="336"/>
      <c r="W213" s="236">
        <v>1</v>
      </c>
      <c r="X213" s="248"/>
    </row>
    <row r="214" spans="5:24" x14ac:dyDescent="0.25">
      <c r="E214" s="303" t="s">
        <v>35</v>
      </c>
      <c r="F214" s="49" t="s">
        <v>36</v>
      </c>
      <c r="G214" s="54">
        <v>3</v>
      </c>
      <c r="H214" s="30">
        <v>1996</v>
      </c>
      <c r="I214" s="30">
        <v>9</v>
      </c>
      <c r="J214" s="375">
        <v>4</v>
      </c>
      <c r="L214" s="135">
        <v>213</v>
      </c>
      <c r="M214" s="227" t="s">
        <v>42</v>
      </c>
      <c r="N214" s="17"/>
      <c r="O214" s="30">
        <v>1</v>
      </c>
      <c r="P214" s="30"/>
      <c r="Q214" s="30"/>
      <c r="R214" s="203">
        <v>1</v>
      </c>
      <c r="S214" s="335"/>
      <c r="T214" s="235"/>
      <c r="U214" s="235"/>
      <c r="V214" s="336"/>
      <c r="W214" s="236">
        <v>1</v>
      </c>
      <c r="X214" s="248"/>
    </row>
    <row r="215" spans="5:24" x14ac:dyDescent="0.25">
      <c r="E215" s="303" t="s">
        <v>35</v>
      </c>
      <c r="F215" s="49" t="s">
        <v>50</v>
      </c>
      <c r="G215" s="54">
        <v>3</v>
      </c>
      <c r="H215" s="30">
        <v>1998</v>
      </c>
      <c r="I215" s="30">
        <v>8</v>
      </c>
      <c r="J215" s="375">
        <v>4</v>
      </c>
      <c r="L215" s="135">
        <v>214</v>
      </c>
      <c r="M215" s="227" t="s">
        <v>149</v>
      </c>
      <c r="N215" s="17"/>
      <c r="O215" s="30">
        <v>1</v>
      </c>
      <c r="P215" s="30"/>
      <c r="Q215" s="30"/>
      <c r="R215" s="203">
        <v>1</v>
      </c>
      <c r="S215" s="335"/>
      <c r="T215" s="235"/>
      <c r="U215" s="235"/>
      <c r="V215" s="336"/>
      <c r="W215" s="236">
        <v>1</v>
      </c>
      <c r="X215" s="248"/>
    </row>
    <row r="216" spans="5:24" x14ac:dyDescent="0.25">
      <c r="E216" s="303" t="s">
        <v>35</v>
      </c>
      <c r="F216" s="49" t="s">
        <v>50</v>
      </c>
      <c r="G216" s="54">
        <v>3</v>
      </c>
      <c r="H216" s="30">
        <v>1998</v>
      </c>
      <c r="I216" s="30">
        <v>14</v>
      </c>
      <c r="J216" s="375">
        <v>4</v>
      </c>
      <c r="L216" s="135">
        <v>215</v>
      </c>
      <c r="M216" s="227" t="s">
        <v>87</v>
      </c>
      <c r="N216" s="17">
        <v>1</v>
      </c>
      <c r="O216" s="30"/>
      <c r="P216" s="30"/>
      <c r="Q216" s="30"/>
      <c r="R216" s="203">
        <v>1</v>
      </c>
      <c r="S216" s="335"/>
      <c r="T216" s="235"/>
      <c r="U216" s="235"/>
      <c r="V216" s="336"/>
      <c r="W216" s="236">
        <v>1</v>
      </c>
      <c r="X216" s="248"/>
    </row>
    <row r="217" spans="5:24" x14ac:dyDescent="0.25">
      <c r="E217" s="303" t="s">
        <v>35</v>
      </c>
      <c r="F217" s="49" t="s">
        <v>50</v>
      </c>
      <c r="G217" s="54">
        <v>3</v>
      </c>
      <c r="H217" s="30">
        <v>1999</v>
      </c>
      <c r="I217" s="30">
        <v>8</v>
      </c>
      <c r="J217" s="375">
        <v>4</v>
      </c>
      <c r="L217" s="135">
        <v>216</v>
      </c>
      <c r="M217" s="227" t="s">
        <v>23</v>
      </c>
      <c r="N217" s="17">
        <v>1</v>
      </c>
      <c r="O217" s="30"/>
      <c r="P217" s="30"/>
      <c r="Q217" s="30"/>
      <c r="R217" s="203">
        <v>1</v>
      </c>
      <c r="S217" s="335"/>
      <c r="T217" s="235"/>
      <c r="U217" s="235"/>
      <c r="V217" s="336"/>
      <c r="W217" s="236">
        <v>1</v>
      </c>
      <c r="X217" s="248"/>
    </row>
    <row r="218" spans="5:24" x14ac:dyDescent="0.25">
      <c r="E218" s="303" t="s">
        <v>35</v>
      </c>
      <c r="F218" s="49" t="s">
        <v>50</v>
      </c>
      <c r="G218" s="54">
        <v>3</v>
      </c>
      <c r="H218" s="30">
        <v>2000</v>
      </c>
      <c r="I218" s="30">
        <v>9</v>
      </c>
      <c r="J218" s="375">
        <v>4</v>
      </c>
      <c r="L218" s="135">
        <v>217</v>
      </c>
      <c r="M218" s="227" t="s">
        <v>366</v>
      </c>
      <c r="N218" s="17"/>
      <c r="O218" s="30"/>
      <c r="P218" s="30">
        <v>1</v>
      </c>
      <c r="Q218" s="30"/>
      <c r="R218" s="203">
        <v>1</v>
      </c>
      <c r="S218" s="335"/>
      <c r="T218" s="235"/>
      <c r="U218" s="235"/>
      <c r="V218" s="336"/>
      <c r="W218" s="236">
        <v>1</v>
      </c>
      <c r="X218" s="248"/>
    </row>
    <row r="219" spans="5:24" x14ac:dyDescent="0.25">
      <c r="E219" s="303" t="s">
        <v>35</v>
      </c>
      <c r="F219" s="49" t="s">
        <v>50</v>
      </c>
      <c r="G219" s="54">
        <v>3</v>
      </c>
      <c r="H219" s="30">
        <v>2000</v>
      </c>
      <c r="I219" s="30">
        <v>14</v>
      </c>
      <c r="J219" s="375">
        <v>4</v>
      </c>
      <c r="L219" s="135">
        <v>218</v>
      </c>
      <c r="M219" s="227" t="s">
        <v>428</v>
      </c>
      <c r="N219" s="17"/>
      <c r="O219" s="30"/>
      <c r="P219" s="30"/>
      <c r="Q219" s="30">
        <v>1</v>
      </c>
      <c r="R219" s="203">
        <v>1</v>
      </c>
      <c r="S219" s="335"/>
      <c r="T219" s="235"/>
      <c r="U219" s="235"/>
      <c r="V219" s="336"/>
      <c r="W219" s="236">
        <v>1</v>
      </c>
      <c r="X219" s="248"/>
    </row>
    <row r="220" spans="5:24" x14ac:dyDescent="0.25">
      <c r="E220" s="303" t="s">
        <v>35</v>
      </c>
      <c r="F220" s="49" t="s">
        <v>50</v>
      </c>
      <c r="G220" s="54">
        <v>3</v>
      </c>
      <c r="H220" s="30">
        <v>2002</v>
      </c>
      <c r="I220" s="30">
        <v>9</v>
      </c>
      <c r="J220" s="375">
        <v>4</v>
      </c>
      <c r="L220" s="135">
        <v>219</v>
      </c>
      <c r="M220" s="227" t="s">
        <v>407</v>
      </c>
      <c r="N220" s="17">
        <v>1</v>
      </c>
      <c r="O220" s="30"/>
      <c r="P220" s="30"/>
      <c r="Q220" s="30"/>
      <c r="R220" s="203">
        <v>1</v>
      </c>
      <c r="S220" s="335"/>
      <c r="T220" s="235"/>
      <c r="U220" s="235"/>
      <c r="V220" s="336"/>
      <c r="W220" s="236">
        <v>1</v>
      </c>
      <c r="X220" s="248"/>
    </row>
    <row r="221" spans="5:24" x14ac:dyDescent="0.25">
      <c r="E221" s="303" t="s">
        <v>35</v>
      </c>
      <c r="F221" s="49" t="s">
        <v>50</v>
      </c>
      <c r="G221" s="54">
        <v>4</v>
      </c>
      <c r="H221" s="30">
        <v>2002</v>
      </c>
      <c r="I221" s="30">
        <v>8</v>
      </c>
      <c r="J221" s="375">
        <v>4</v>
      </c>
      <c r="L221" s="135">
        <v>220</v>
      </c>
      <c r="M221" s="227" t="s">
        <v>260</v>
      </c>
      <c r="N221" s="17">
        <v>1</v>
      </c>
      <c r="O221" s="30"/>
      <c r="P221" s="30"/>
      <c r="Q221" s="30"/>
      <c r="R221" s="203">
        <v>1</v>
      </c>
      <c r="S221" s="335"/>
      <c r="T221" s="235"/>
      <c r="U221" s="235"/>
      <c r="V221" s="336"/>
      <c r="W221" s="236">
        <v>1</v>
      </c>
      <c r="X221" s="248"/>
    </row>
    <row r="222" spans="5:24" x14ac:dyDescent="0.25">
      <c r="E222" s="32" t="s">
        <v>35</v>
      </c>
      <c r="F222" s="49" t="s">
        <v>50</v>
      </c>
      <c r="G222" s="54">
        <v>6</v>
      </c>
      <c r="H222" s="30">
        <v>2002</v>
      </c>
      <c r="I222" s="30">
        <v>14</v>
      </c>
      <c r="J222" s="375">
        <v>2</v>
      </c>
      <c r="L222" s="135">
        <v>221</v>
      </c>
      <c r="M222" s="227" t="s">
        <v>245</v>
      </c>
      <c r="N222" s="17">
        <v>1</v>
      </c>
      <c r="O222" s="30"/>
      <c r="P222" s="30"/>
      <c r="Q222" s="30"/>
      <c r="R222" s="203">
        <v>1</v>
      </c>
      <c r="S222" s="335"/>
      <c r="T222" s="235"/>
      <c r="U222" s="235"/>
      <c r="V222" s="336"/>
      <c r="W222" s="236">
        <v>1</v>
      </c>
      <c r="X222" s="248"/>
    </row>
    <row r="223" spans="5:24" x14ac:dyDescent="0.25">
      <c r="E223" s="32" t="s">
        <v>35</v>
      </c>
      <c r="F223" s="49" t="s">
        <v>50</v>
      </c>
      <c r="G223" s="54">
        <v>6</v>
      </c>
      <c r="H223" s="30">
        <v>2003</v>
      </c>
      <c r="I223" s="30">
        <v>14</v>
      </c>
      <c r="J223" s="375">
        <v>2</v>
      </c>
      <c r="L223" s="135">
        <v>222</v>
      </c>
      <c r="M223" s="227" t="s">
        <v>265</v>
      </c>
      <c r="N223" s="17"/>
      <c r="O223" s="30">
        <v>1</v>
      </c>
      <c r="P223" s="30"/>
      <c r="Q223" s="30"/>
      <c r="R223" s="203">
        <v>1</v>
      </c>
      <c r="S223" s="335"/>
      <c r="T223" s="235"/>
      <c r="U223" s="235"/>
      <c r="V223" s="336"/>
      <c r="W223" s="236">
        <v>1</v>
      </c>
      <c r="X223" s="248"/>
    </row>
    <row r="224" spans="5:24" x14ac:dyDescent="0.25">
      <c r="E224" s="32" t="s">
        <v>35</v>
      </c>
      <c r="F224" s="49" t="s">
        <v>50</v>
      </c>
      <c r="G224" s="54">
        <v>7</v>
      </c>
      <c r="H224" s="30">
        <v>1998</v>
      </c>
      <c r="I224" s="30">
        <v>9</v>
      </c>
      <c r="J224" s="375">
        <v>2</v>
      </c>
      <c r="L224" s="135">
        <v>223</v>
      </c>
      <c r="M224" s="227" t="s">
        <v>351</v>
      </c>
      <c r="N224" s="17"/>
      <c r="O224" s="30"/>
      <c r="P224" s="30"/>
      <c r="Q224" s="30">
        <v>1</v>
      </c>
      <c r="R224" s="203">
        <v>1</v>
      </c>
      <c r="S224" s="335"/>
      <c r="T224" s="235"/>
      <c r="U224" s="235"/>
      <c r="V224" s="336"/>
      <c r="W224" s="236">
        <v>1</v>
      </c>
      <c r="X224" s="248"/>
    </row>
    <row r="225" spans="5:24" x14ac:dyDescent="0.25">
      <c r="E225" s="32" t="s">
        <v>35</v>
      </c>
      <c r="F225" s="49" t="s">
        <v>50</v>
      </c>
      <c r="G225" s="54">
        <v>7</v>
      </c>
      <c r="H225" s="30">
        <v>2001</v>
      </c>
      <c r="I225" s="30">
        <v>14</v>
      </c>
      <c r="J225" s="375">
        <v>2</v>
      </c>
      <c r="L225" s="135">
        <v>224</v>
      </c>
      <c r="M225" s="227" t="s">
        <v>436</v>
      </c>
      <c r="N225" s="17"/>
      <c r="O225" s="30"/>
      <c r="P225" s="30">
        <v>1</v>
      </c>
      <c r="Q225" s="30"/>
      <c r="R225" s="203">
        <v>1</v>
      </c>
      <c r="S225" s="335"/>
      <c r="T225" s="235"/>
      <c r="U225" s="235"/>
      <c r="V225" s="336"/>
      <c r="W225" s="236">
        <v>1</v>
      </c>
      <c r="X225" s="248"/>
    </row>
    <row r="226" spans="5:24" x14ac:dyDescent="0.25">
      <c r="E226" s="32" t="s">
        <v>35</v>
      </c>
      <c r="F226" s="49" t="s">
        <v>50</v>
      </c>
      <c r="G226" s="54">
        <v>8</v>
      </c>
      <c r="H226" s="30">
        <v>1999</v>
      </c>
      <c r="I226" s="30">
        <v>14</v>
      </c>
      <c r="J226" s="375">
        <v>2</v>
      </c>
      <c r="L226" s="135">
        <v>225</v>
      </c>
      <c r="M226" s="227" t="s">
        <v>438</v>
      </c>
      <c r="N226" s="17"/>
      <c r="O226" s="30"/>
      <c r="P226" s="30"/>
      <c r="Q226" s="30">
        <v>1</v>
      </c>
      <c r="R226" s="203">
        <v>1</v>
      </c>
      <c r="S226" s="335"/>
      <c r="T226" s="235"/>
      <c r="U226" s="235"/>
      <c r="V226" s="336"/>
      <c r="W226" s="236">
        <v>1</v>
      </c>
      <c r="X226" s="248"/>
    </row>
    <row r="227" spans="5:24" x14ac:dyDescent="0.25">
      <c r="E227" s="32" t="s">
        <v>35</v>
      </c>
      <c r="F227" s="49" t="s">
        <v>50</v>
      </c>
      <c r="G227" s="54">
        <v>9</v>
      </c>
      <c r="H227" s="30">
        <v>2000</v>
      </c>
      <c r="I227" s="30">
        <v>8</v>
      </c>
      <c r="J227" s="375">
        <v>1</v>
      </c>
      <c r="L227" s="135">
        <v>226</v>
      </c>
      <c r="M227" s="227" t="s">
        <v>111</v>
      </c>
      <c r="N227" s="17"/>
      <c r="O227" s="30">
        <v>1</v>
      </c>
      <c r="P227" s="30"/>
      <c r="Q227" s="30"/>
      <c r="R227" s="203">
        <v>1</v>
      </c>
      <c r="S227" s="335"/>
      <c r="T227" s="235"/>
      <c r="U227" s="235"/>
      <c r="V227" s="336"/>
      <c r="W227" s="236">
        <v>1</v>
      </c>
      <c r="X227" s="248"/>
    </row>
    <row r="228" spans="5:24" x14ac:dyDescent="0.25">
      <c r="E228" s="32" t="s">
        <v>35</v>
      </c>
      <c r="F228" s="49" t="s">
        <v>50</v>
      </c>
      <c r="G228" s="54">
        <v>12</v>
      </c>
      <c r="H228" s="30">
        <v>1999</v>
      </c>
      <c r="I228" s="30">
        <v>9</v>
      </c>
      <c r="J228" s="375">
        <v>1</v>
      </c>
      <c r="L228" s="135">
        <v>227</v>
      </c>
      <c r="M228" s="227" t="s">
        <v>308</v>
      </c>
      <c r="N228" s="17">
        <v>1</v>
      </c>
      <c r="O228" s="30"/>
      <c r="P228" s="30"/>
      <c r="Q228" s="30"/>
      <c r="R228" s="203">
        <v>1</v>
      </c>
      <c r="S228" s="335"/>
      <c r="T228" s="235"/>
      <c r="U228" s="235"/>
      <c r="V228" s="336"/>
      <c r="W228" s="236">
        <v>1</v>
      </c>
      <c r="X228" s="248"/>
    </row>
    <row r="229" spans="5:24" x14ac:dyDescent="0.25">
      <c r="E229" s="32" t="s">
        <v>35</v>
      </c>
      <c r="F229" s="49" t="s">
        <v>50</v>
      </c>
      <c r="G229" s="54">
        <v>14</v>
      </c>
      <c r="H229" s="30">
        <v>2003</v>
      </c>
      <c r="I229" s="30">
        <v>8</v>
      </c>
      <c r="J229" s="375">
        <v>1</v>
      </c>
      <c r="L229" s="135">
        <v>228</v>
      </c>
      <c r="M229" s="227" t="s">
        <v>359</v>
      </c>
      <c r="N229" s="17">
        <v>1</v>
      </c>
      <c r="O229" s="30"/>
      <c r="P229" s="30"/>
      <c r="Q229" s="30"/>
      <c r="R229" s="203">
        <v>1</v>
      </c>
      <c r="S229" s="335"/>
      <c r="T229" s="235"/>
      <c r="U229" s="235"/>
      <c r="V229" s="336"/>
      <c r="W229" s="236">
        <v>1</v>
      </c>
      <c r="X229" s="248"/>
    </row>
    <row r="230" spans="5:24" x14ac:dyDescent="0.25">
      <c r="E230" s="32" t="s">
        <v>35</v>
      </c>
      <c r="F230" s="46" t="s">
        <v>50</v>
      </c>
      <c r="G230" s="54">
        <v>15</v>
      </c>
      <c r="H230" s="30">
        <v>2004</v>
      </c>
      <c r="I230" s="30">
        <v>9</v>
      </c>
      <c r="J230" s="375">
        <v>1</v>
      </c>
      <c r="L230" s="135">
        <v>229</v>
      </c>
      <c r="M230" s="227" t="s">
        <v>201</v>
      </c>
      <c r="N230" s="17">
        <v>1</v>
      </c>
      <c r="O230" s="30"/>
      <c r="P230" s="30"/>
      <c r="Q230" s="30"/>
      <c r="R230" s="203">
        <v>1</v>
      </c>
      <c r="S230" s="335"/>
      <c r="T230" s="235"/>
      <c r="U230" s="235"/>
      <c r="V230" s="336"/>
      <c r="W230" s="236">
        <v>1</v>
      </c>
      <c r="X230" s="248"/>
    </row>
    <row r="231" spans="5:24" x14ac:dyDescent="0.25">
      <c r="E231" s="32" t="s">
        <v>35</v>
      </c>
      <c r="F231" s="46" t="s">
        <v>50</v>
      </c>
      <c r="G231" s="54">
        <v>15</v>
      </c>
      <c r="H231" s="30">
        <v>2005</v>
      </c>
      <c r="I231" s="30">
        <v>8</v>
      </c>
      <c r="J231" s="375">
        <v>1</v>
      </c>
      <c r="L231" s="135">
        <v>230</v>
      </c>
      <c r="M231" s="227" t="s">
        <v>315</v>
      </c>
      <c r="N231" s="17"/>
      <c r="O231" s="30"/>
      <c r="P231" s="30">
        <v>1</v>
      </c>
      <c r="Q231" s="30"/>
      <c r="R231" s="203">
        <v>1</v>
      </c>
      <c r="S231" s="335"/>
      <c r="T231" s="235"/>
      <c r="U231" s="235"/>
      <c r="V231" s="336"/>
      <c r="W231" s="236">
        <v>1</v>
      </c>
      <c r="X231" s="248"/>
    </row>
    <row r="232" spans="5:24" x14ac:dyDescent="0.25">
      <c r="E232" s="32" t="s">
        <v>35</v>
      </c>
      <c r="F232" s="46" t="s">
        <v>50</v>
      </c>
      <c r="G232" s="54">
        <v>15</v>
      </c>
      <c r="H232" s="30">
        <v>2005</v>
      </c>
      <c r="I232" s="30">
        <v>9</v>
      </c>
      <c r="J232" s="375">
        <v>1</v>
      </c>
      <c r="L232" s="135">
        <v>231</v>
      </c>
      <c r="M232" s="227" t="s">
        <v>312</v>
      </c>
      <c r="N232" s="17"/>
      <c r="O232" s="30">
        <v>1</v>
      </c>
      <c r="P232" s="30"/>
      <c r="Q232" s="30"/>
      <c r="R232" s="203">
        <v>1</v>
      </c>
      <c r="S232" s="335"/>
      <c r="T232" s="235"/>
      <c r="U232" s="235"/>
      <c r="V232" s="336"/>
      <c r="W232" s="236">
        <v>1</v>
      </c>
      <c r="X232" s="248"/>
    </row>
    <row r="233" spans="5:24" ht="15.75" thickBot="1" x14ac:dyDescent="0.3">
      <c r="E233" s="33" t="s">
        <v>35</v>
      </c>
      <c r="F233" s="50" t="s">
        <v>50</v>
      </c>
      <c r="G233" s="55">
        <v>16</v>
      </c>
      <c r="H233" s="34">
        <v>2003</v>
      </c>
      <c r="I233" s="34">
        <v>9</v>
      </c>
      <c r="J233" s="377">
        <v>1</v>
      </c>
      <c r="L233" s="135">
        <v>232</v>
      </c>
      <c r="M233" s="227" t="s">
        <v>135</v>
      </c>
      <c r="N233" s="17"/>
      <c r="O233" s="30">
        <v>1</v>
      </c>
      <c r="P233" s="30"/>
      <c r="Q233" s="30"/>
      <c r="R233" s="203">
        <v>1</v>
      </c>
      <c r="S233" s="335"/>
      <c r="T233" s="235"/>
      <c r="U233" s="235"/>
      <c r="V233" s="336"/>
      <c r="W233" s="236">
        <v>1</v>
      </c>
      <c r="X233" s="248"/>
    </row>
    <row r="234" spans="5:24" ht="15.75" thickBot="1" x14ac:dyDescent="0.3">
      <c r="E234" s="59" t="s">
        <v>362</v>
      </c>
      <c r="F234" s="67" t="s">
        <v>276</v>
      </c>
      <c r="G234" s="98">
        <v>35</v>
      </c>
      <c r="H234" s="61">
        <v>2018</v>
      </c>
      <c r="I234" s="61">
        <v>8</v>
      </c>
      <c r="J234" s="378">
        <v>1</v>
      </c>
      <c r="L234" s="135">
        <v>233</v>
      </c>
      <c r="M234" s="227" t="s">
        <v>57</v>
      </c>
      <c r="N234" s="17"/>
      <c r="O234" s="30">
        <v>1</v>
      </c>
      <c r="P234" s="30"/>
      <c r="Q234" s="30"/>
      <c r="R234" s="203">
        <v>1</v>
      </c>
      <c r="S234" s="335"/>
      <c r="T234" s="235"/>
      <c r="U234" s="235"/>
      <c r="V234" s="336"/>
      <c r="W234" s="236">
        <v>1</v>
      </c>
      <c r="X234" s="248"/>
    </row>
    <row r="235" spans="5:24" x14ac:dyDescent="0.25">
      <c r="E235" s="39" t="s">
        <v>283</v>
      </c>
      <c r="F235" s="38" t="s">
        <v>270</v>
      </c>
      <c r="G235" s="53">
        <v>20</v>
      </c>
      <c r="H235" s="41">
        <v>2014</v>
      </c>
      <c r="I235" s="41">
        <v>9</v>
      </c>
      <c r="J235" s="374">
        <v>1</v>
      </c>
      <c r="L235" s="135">
        <v>234</v>
      </c>
      <c r="M235" s="227" t="s">
        <v>289</v>
      </c>
      <c r="N235" s="17"/>
      <c r="O235" s="30">
        <v>1</v>
      </c>
      <c r="P235" s="30"/>
      <c r="Q235" s="30"/>
      <c r="R235" s="203">
        <v>1</v>
      </c>
      <c r="S235" s="335"/>
      <c r="T235" s="235"/>
      <c r="U235" s="235"/>
      <c r="V235" s="336"/>
      <c r="W235" s="236">
        <v>1</v>
      </c>
      <c r="X235" s="248"/>
    </row>
    <row r="236" spans="5:24" ht="15.75" thickBot="1" x14ac:dyDescent="0.3">
      <c r="E236" s="33" t="s">
        <v>283</v>
      </c>
      <c r="F236" s="35" t="s">
        <v>270</v>
      </c>
      <c r="G236" s="55">
        <v>21</v>
      </c>
      <c r="H236" s="34">
        <v>2014</v>
      </c>
      <c r="I236" s="34">
        <v>8</v>
      </c>
      <c r="J236" s="377">
        <v>1</v>
      </c>
      <c r="L236" s="135">
        <v>235</v>
      </c>
      <c r="M236" s="227" t="s">
        <v>383</v>
      </c>
      <c r="N236" s="17">
        <v>1</v>
      </c>
      <c r="O236" s="30"/>
      <c r="P236" s="30"/>
      <c r="Q236" s="30"/>
      <c r="R236" s="203">
        <v>1</v>
      </c>
      <c r="S236" s="335"/>
      <c r="T236" s="235"/>
      <c r="U236" s="235"/>
      <c r="V236" s="336"/>
      <c r="W236" s="236">
        <v>1</v>
      </c>
      <c r="X236" s="248"/>
    </row>
    <row r="237" spans="5:24" x14ac:dyDescent="0.25">
      <c r="E237" s="39" t="s">
        <v>178</v>
      </c>
      <c r="F237" s="40" t="s">
        <v>15</v>
      </c>
      <c r="G237" s="53">
        <v>7</v>
      </c>
      <c r="H237" s="41">
        <v>2008</v>
      </c>
      <c r="I237" s="41">
        <v>9</v>
      </c>
      <c r="J237" s="374">
        <v>2</v>
      </c>
      <c r="L237" s="135">
        <v>236</v>
      </c>
      <c r="M237" s="227" t="s">
        <v>119</v>
      </c>
      <c r="N237" s="17">
        <v>1</v>
      </c>
      <c r="O237" s="30"/>
      <c r="P237" s="30"/>
      <c r="Q237" s="30"/>
      <c r="R237" s="203">
        <v>1</v>
      </c>
      <c r="S237" s="335"/>
      <c r="T237" s="235"/>
      <c r="U237" s="235"/>
      <c r="V237" s="336"/>
      <c r="W237" s="236">
        <v>1</v>
      </c>
      <c r="X237" s="248"/>
    </row>
    <row r="238" spans="5:24" x14ac:dyDescent="0.25">
      <c r="E238" s="32" t="s">
        <v>178</v>
      </c>
      <c r="F238" s="43" t="s">
        <v>15</v>
      </c>
      <c r="G238" s="54">
        <v>9</v>
      </c>
      <c r="H238" s="30">
        <v>2008</v>
      </c>
      <c r="I238" s="30">
        <v>8</v>
      </c>
      <c r="J238" s="375">
        <v>1</v>
      </c>
      <c r="L238" s="135">
        <v>237</v>
      </c>
      <c r="M238" s="227" t="s">
        <v>340</v>
      </c>
      <c r="N238" s="17"/>
      <c r="O238" s="30"/>
      <c r="P238" s="30"/>
      <c r="Q238" s="30">
        <v>1</v>
      </c>
      <c r="R238" s="203">
        <v>1</v>
      </c>
      <c r="S238" s="335"/>
      <c r="T238" s="235"/>
      <c r="U238" s="235"/>
      <c r="V238" s="336"/>
      <c r="W238" s="236">
        <v>1</v>
      </c>
      <c r="X238" s="248"/>
    </row>
    <row r="239" spans="5:24" x14ac:dyDescent="0.25">
      <c r="E239" s="32" t="s">
        <v>178</v>
      </c>
      <c r="F239" s="43" t="s">
        <v>161</v>
      </c>
      <c r="G239" s="54">
        <v>10</v>
      </c>
      <c r="H239" s="30">
        <v>2007</v>
      </c>
      <c r="I239" s="30">
        <v>9</v>
      </c>
      <c r="J239" s="375">
        <v>1</v>
      </c>
      <c r="L239" s="135">
        <v>238</v>
      </c>
      <c r="M239" s="227" t="s">
        <v>27</v>
      </c>
      <c r="N239" s="17">
        <v>1</v>
      </c>
      <c r="O239" s="30"/>
      <c r="P239" s="30"/>
      <c r="Q239" s="30"/>
      <c r="R239" s="203">
        <v>1</v>
      </c>
      <c r="S239" s="335"/>
      <c r="T239" s="235"/>
      <c r="U239" s="235"/>
      <c r="V239" s="336"/>
      <c r="W239" s="236">
        <v>1</v>
      </c>
      <c r="X239" s="248"/>
    </row>
    <row r="240" spans="5:24" ht="15.75" thickBot="1" x14ac:dyDescent="0.3">
      <c r="E240" s="33" t="s">
        <v>178</v>
      </c>
      <c r="F240" s="44" t="s">
        <v>15</v>
      </c>
      <c r="G240" s="55">
        <v>14</v>
      </c>
      <c r="H240" s="34">
        <v>2009</v>
      </c>
      <c r="I240" s="34">
        <v>8</v>
      </c>
      <c r="J240" s="377">
        <v>1</v>
      </c>
      <c r="L240" s="135">
        <v>239</v>
      </c>
      <c r="M240" s="227" t="s">
        <v>409</v>
      </c>
      <c r="N240" s="17"/>
      <c r="O240" s="30">
        <v>1</v>
      </c>
      <c r="P240" s="30"/>
      <c r="Q240" s="30"/>
      <c r="R240" s="203">
        <v>1</v>
      </c>
      <c r="S240" s="335"/>
      <c r="T240" s="235"/>
      <c r="U240" s="235"/>
      <c r="V240" s="336"/>
      <c r="W240" s="236">
        <v>1</v>
      </c>
      <c r="X240" s="248"/>
    </row>
    <row r="241" spans="5:24" x14ac:dyDescent="0.25">
      <c r="E241" s="308" t="s">
        <v>170</v>
      </c>
      <c r="F241" s="70" t="s">
        <v>342</v>
      </c>
      <c r="G241" s="53">
        <v>3</v>
      </c>
      <c r="H241" s="41">
        <v>2019</v>
      </c>
      <c r="I241" s="41">
        <v>9</v>
      </c>
      <c r="J241" s="374">
        <v>4</v>
      </c>
      <c r="L241" s="135">
        <v>240</v>
      </c>
      <c r="M241" s="227" t="s">
        <v>325</v>
      </c>
      <c r="N241" s="17">
        <v>1</v>
      </c>
      <c r="O241" s="30"/>
      <c r="P241" s="30"/>
      <c r="Q241" s="30"/>
      <c r="R241" s="203">
        <v>1</v>
      </c>
      <c r="S241" s="335"/>
      <c r="T241" s="235"/>
      <c r="U241" s="235"/>
      <c r="V241" s="336"/>
      <c r="W241" s="236">
        <v>1</v>
      </c>
      <c r="X241" s="248"/>
    </row>
    <row r="242" spans="5:24" x14ac:dyDescent="0.25">
      <c r="E242" s="303" t="s">
        <v>170</v>
      </c>
      <c r="F242" s="43" t="s">
        <v>261</v>
      </c>
      <c r="G242" s="54">
        <v>4</v>
      </c>
      <c r="H242" s="30">
        <v>2013</v>
      </c>
      <c r="I242" s="30">
        <v>9</v>
      </c>
      <c r="J242" s="375">
        <v>4</v>
      </c>
      <c r="L242" s="135">
        <v>241</v>
      </c>
      <c r="M242" s="227" t="s">
        <v>437</v>
      </c>
      <c r="N242" s="17"/>
      <c r="O242" s="30"/>
      <c r="P242" s="30">
        <v>1</v>
      </c>
      <c r="Q242" s="30"/>
      <c r="R242" s="203">
        <v>1</v>
      </c>
      <c r="S242" s="335"/>
      <c r="T242" s="235"/>
      <c r="U242" s="235"/>
      <c r="V242" s="336"/>
      <c r="W242" s="236">
        <v>1</v>
      </c>
      <c r="X242" s="248"/>
    </row>
    <row r="243" spans="5:24" x14ac:dyDescent="0.25">
      <c r="E243" s="303" t="s">
        <v>170</v>
      </c>
      <c r="F243" s="136" t="s">
        <v>342</v>
      </c>
      <c r="G243" s="54">
        <v>4</v>
      </c>
      <c r="H243" s="30">
        <v>2021</v>
      </c>
      <c r="I243" s="30">
        <v>8</v>
      </c>
      <c r="J243" s="375">
        <v>4</v>
      </c>
      <c r="L243" s="135">
        <v>242</v>
      </c>
      <c r="M243" s="227" t="s">
        <v>304</v>
      </c>
      <c r="N243" s="17">
        <v>1</v>
      </c>
      <c r="O243" s="30"/>
      <c r="P243" s="30"/>
      <c r="Q243" s="30"/>
      <c r="R243" s="203">
        <v>1</v>
      </c>
      <c r="S243" s="335"/>
      <c r="T243" s="235"/>
      <c r="U243" s="235"/>
      <c r="V243" s="336"/>
      <c r="W243" s="236">
        <v>1</v>
      </c>
      <c r="X243" s="248"/>
    </row>
    <row r="244" spans="5:24" x14ac:dyDescent="0.25">
      <c r="E244" s="32" t="s">
        <v>170</v>
      </c>
      <c r="F244" s="43" t="s">
        <v>171</v>
      </c>
      <c r="G244" s="54">
        <v>8</v>
      </c>
      <c r="H244" s="30">
        <v>2006</v>
      </c>
      <c r="I244" s="30">
        <v>9</v>
      </c>
      <c r="J244" s="375">
        <v>2</v>
      </c>
      <c r="L244" s="135">
        <v>243</v>
      </c>
      <c r="M244" s="227" t="s">
        <v>172</v>
      </c>
      <c r="N244" s="17"/>
      <c r="O244" s="30">
        <v>1</v>
      </c>
      <c r="P244" s="30"/>
      <c r="Q244" s="30"/>
      <c r="R244" s="203">
        <v>1</v>
      </c>
      <c r="S244" s="335"/>
      <c r="T244" s="235"/>
      <c r="U244" s="235"/>
      <c r="V244" s="336"/>
      <c r="W244" s="236">
        <v>1</v>
      </c>
      <c r="X244" s="248"/>
    </row>
    <row r="245" spans="5:24" x14ac:dyDescent="0.25">
      <c r="E245" s="32" t="s">
        <v>170</v>
      </c>
      <c r="F245" s="43" t="s">
        <v>148</v>
      </c>
      <c r="G245" s="54">
        <v>8</v>
      </c>
      <c r="H245" s="30">
        <v>2007</v>
      </c>
      <c r="I245" s="30">
        <v>9</v>
      </c>
      <c r="J245" s="375">
        <v>2</v>
      </c>
      <c r="L245" s="135">
        <v>244</v>
      </c>
      <c r="M245" s="227" t="s">
        <v>333</v>
      </c>
      <c r="N245" s="17"/>
      <c r="O245" s="30">
        <v>1</v>
      </c>
      <c r="P245" s="30"/>
      <c r="Q245" s="30"/>
      <c r="R245" s="203">
        <v>1</v>
      </c>
      <c r="S245" s="335"/>
      <c r="T245" s="235"/>
      <c r="U245" s="235"/>
      <c r="V245" s="336"/>
      <c r="W245" s="236">
        <v>1</v>
      </c>
      <c r="X245" s="248"/>
    </row>
    <row r="246" spans="5:24" x14ac:dyDescent="0.25">
      <c r="E246" s="72" t="s">
        <v>170</v>
      </c>
      <c r="F246" s="64" t="s">
        <v>342</v>
      </c>
      <c r="G246" s="124">
        <v>11</v>
      </c>
      <c r="H246" s="75">
        <v>2019</v>
      </c>
      <c r="I246" s="30">
        <v>14</v>
      </c>
      <c r="J246" s="376">
        <v>1</v>
      </c>
      <c r="L246" s="135">
        <v>245</v>
      </c>
      <c r="M246" s="227" t="s">
        <v>412</v>
      </c>
      <c r="N246" s="17"/>
      <c r="O246" s="30"/>
      <c r="P246" s="30">
        <v>1</v>
      </c>
      <c r="Q246" s="30"/>
      <c r="R246" s="203">
        <v>1</v>
      </c>
      <c r="S246" s="335"/>
      <c r="T246" s="235"/>
      <c r="U246" s="235"/>
      <c r="V246" s="336"/>
      <c r="W246" s="236">
        <v>1</v>
      </c>
      <c r="X246" s="248"/>
    </row>
    <row r="247" spans="5:24" x14ac:dyDescent="0.25">
      <c r="E247" s="140" t="s">
        <v>170</v>
      </c>
      <c r="F247" s="137" t="s">
        <v>342</v>
      </c>
      <c r="G247" s="54">
        <v>11</v>
      </c>
      <c r="H247" s="30">
        <v>2021</v>
      </c>
      <c r="I247" s="30">
        <v>9</v>
      </c>
      <c r="J247" s="375">
        <v>1</v>
      </c>
      <c r="L247" s="135">
        <v>246</v>
      </c>
      <c r="M247" s="227" t="s">
        <v>60</v>
      </c>
      <c r="N247" s="17"/>
      <c r="O247" s="30">
        <v>1</v>
      </c>
      <c r="P247" s="30"/>
      <c r="Q247" s="30"/>
      <c r="R247" s="203">
        <v>1</v>
      </c>
      <c r="S247" s="335"/>
      <c r="T247" s="235"/>
      <c r="U247" s="235"/>
      <c r="V247" s="336"/>
      <c r="W247" s="236">
        <v>1</v>
      </c>
      <c r="X247" s="248"/>
    </row>
    <row r="248" spans="5:24" x14ac:dyDescent="0.25">
      <c r="E248" s="32" t="s">
        <v>170</v>
      </c>
      <c r="F248" s="64" t="s">
        <v>342</v>
      </c>
      <c r="G248" s="54">
        <v>12</v>
      </c>
      <c r="H248" s="30">
        <v>2018</v>
      </c>
      <c r="I248" s="30">
        <v>9</v>
      </c>
      <c r="J248" s="375">
        <v>1</v>
      </c>
      <c r="L248" s="135">
        <v>247</v>
      </c>
      <c r="M248" s="227" t="s">
        <v>432</v>
      </c>
      <c r="N248" s="17">
        <v>1</v>
      </c>
      <c r="O248" s="30"/>
      <c r="P248" s="30"/>
      <c r="Q248" s="30"/>
      <c r="R248" s="203">
        <v>1</v>
      </c>
      <c r="S248" s="335"/>
      <c r="T248" s="235"/>
      <c r="U248" s="235"/>
      <c r="V248" s="336"/>
      <c r="W248" s="236">
        <v>1</v>
      </c>
      <c r="X248" s="248"/>
    </row>
    <row r="249" spans="5:24" x14ac:dyDescent="0.25">
      <c r="E249" s="32" t="s">
        <v>170</v>
      </c>
      <c r="F249" s="64" t="s">
        <v>342</v>
      </c>
      <c r="G249" s="54">
        <v>13</v>
      </c>
      <c r="H249" s="30">
        <v>2018</v>
      </c>
      <c r="I249" s="30">
        <v>8</v>
      </c>
      <c r="J249" s="375">
        <v>1</v>
      </c>
      <c r="L249" s="135">
        <v>248</v>
      </c>
      <c r="M249" s="227" t="s">
        <v>335</v>
      </c>
      <c r="N249" s="17"/>
      <c r="O249" s="30"/>
      <c r="P249" s="30">
        <v>1</v>
      </c>
      <c r="Q249" s="30"/>
      <c r="R249" s="203">
        <v>1</v>
      </c>
      <c r="S249" s="335"/>
      <c r="T249" s="235"/>
      <c r="U249" s="235"/>
      <c r="V249" s="336"/>
      <c r="W249" s="236">
        <v>1</v>
      </c>
      <c r="X249" s="248"/>
    </row>
    <row r="250" spans="5:24" x14ac:dyDescent="0.25">
      <c r="E250" s="32" t="s">
        <v>170</v>
      </c>
      <c r="F250" s="31" t="s">
        <v>76</v>
      </c>
      <c r="G250" s="54">
        <v>15</v>
      </c>
      <c r="H250" s="30">
        <v>2014</v>
      </c>
      <c r="I250" s="30">
        <v>9</v>
      </c>
      <c r="J250" s="375">
        <v>1</v>
      </c>
      <c r="L250" s="135">
        <v>249</v>
      </c>
      <c r="M250" s="227" t="s">
        <v>349</v>
      </c>
      <c r="N250" s="17"/>
      <c r="O250" s="30"/>
      <c r="P250" s="30">
        <v>1</v>
      </c>
      <c r="Q250" s="30"/>
      <c r="R250" s="203">
        <v>1</v>
      </c>
      <c r="S250" s="335"/>
      <c r="T250" s="235"/>
      <c r="U250" s="235"/>
      <c r="V250" s="336"/>
      <c r="W250" s="236">
        <v>1</v>
      </c>
      <c r="X250" s="248"/>
    </row>
    <row r="251" spans="5:24" x14ac:dyDescent="0.25">
      <c r="E251" s="32" t="s">
        <v>170</v>
      </c>
      <c r="F251" s="69" t="s">
        <v>342</v>
      </c>
      <c r="G251" s="122">
        <v>17</v>
      </c>
      <c r="H251" s="30">
        <v>2019</v>
      </c>
      <c r="I251" s="30">
        <v>8</v>
      </c>
      <c r="J251" s="375">
        <v>1</v>
      </c>
      <c r="L251" s="135">
        <v>250</v>
      </c>
      <c r="M251" s="227" t="s">
        <v>378</v>
      </c>
      <c r="N251" s="17"/>
      <c r="O251" s="30"/>
      <c r="P251" s="30"/>
      <c r="Q251" s="30">
        <v>1</v>
      </c>
      <c r="R251" s="203">
        <v>1</v>
      </c>
      <c r="S251" s="335"/>
      <c r="T251" s="235"/>
      <c r="U251" s="235"/>
      <c r="V251" s="336"/>
      <c r="W251" s="236">
        <v>1</v>
      </c>
      <c r="X251" s="248"/>
    </row>
    <row r="252" spans="5:24" x14ac:dyDescent="0.25">
      <c r="E252" s="32" t="s">
        <v>170</v>
      </c>
      <c r="F252" s="31" t="s">
        <v>76</v>
      </c>
      <c r="G252" s="54">
        <v>20</v>
      </c>
      <c r="H252" s="30">
        <v>2014</v>
      </c>
      <c r="I252" s="30">
        <v>14</v>
      </c>
      <c r="J252" s="375">
        <v>1</v>
      </c>
      <c r="L252" s="135">
        <v>251</v>
      </c>
      <c r="M252" s="227" t="s">
        <v>316</v>
      </c>
      <c r="N252" s="17"/>
      <c r="O252" s="30"/>
      <c r="P252" s="30">
        <v>1</v>
      </c>
      <c r="Q252" s="30"/>
      <c r="R252" s="203">
        <v>1</v>
      </c>
      <c r="S252" s="335"/>
      <c r="T252" s="235"/>
      <c r="U252" s="235"/>
      <c r="V252" s="336"/>
      <c r="W252" s="236">
        <v>1</v>
      </c>
      <c r="X252" s="248"/>
    </row>
    <row r="253" spans="5:24" x14ac:dyDescent="0.25">
      <c r="E253" s="72" t="s">
        <v>170</v>
      </c>
      <c r="F253" s="64" t="s">
        <v>342</v>
      </c>
      <c r="G253" s="54">
        <v>22</v>
      </c>
      <c r="H253" s="30">
        <v>2019</v>
      </c>
      <c r="I253" s="30">
        <v>10</v>
      </c>
      <c r="J253" s="375">
        <v>1</v>
      </c>
      <c r="L253" s="135">
        <v>252</v>
      </c>
      <c r="M253" s="227" t="s">
        <v>337</v>
      </c>
      <c r="N253" s="17"/>
      <c r="O253" s="30"/>
      <c r="P253" s="30">
        <v>1</v>
      </c>
      <c r="Q253" s="30"/>
      <c r="R253" s="203">
        <v>1</v>
      </c>
      <c r="S253" s="335"/>
      <c r="T253" s="235"/>
      <c r="U253" s="235"/>
      <c r="V253" s="336"/>
      <c r="W253" s="236">
        <v>1</v>
      </c>
      <c r="X253" s="248"/>
    </row>
    <row r="254" spans="5:24" x14ac:dyDescent="0.25">
      <c r="E254" s="32" t="s">
        <v>170</v>
      </c>
      <c r="F254" s="64" t="s">
        <v>342</v>
      </c>
      <c r="G254" s="54">
        <v>24</v>
      </c>
      <c r="H254" s="30">
        <v>2018</v>
      </c>
      <c r="I254" s="30">
        <v>14</v>
      </c>
      <c r="J254" s="375">
        <v>1</v>
      </c>
      <c r="L254" s="135">
        <v>253</v>
      </c>
      <c r="M254" s="227" t="s">
        <v>212</v>
      </c>
      <c r="N254" s="17"/>
      <c r="O254" s="30">
        <v>1</v>
      </c>
      <c r="P254" s="30"/>
      <c r="Q254" s="30"/>
      <c r="R254" s="203">
        <v>1</v>
      </c>
      <c r="S254" s="335"/>
      <c r="T254" s="235"/>
      <c r="U254" s="235"/>
      <c r="V254" s="336"/>
      <c r="W254" s="236">
        <v>1</v>
      </c>
      <c r="X254" s="248"/>
    </row>
    <row r="255" spans="5:24" x14ac:dyDescent="0.25">
      <c r="E255" s="32" t="s">
        <v>170</v>
      </c>
      <c r="F255" s="31" t="s">
        <v>76</v>
      </c>
      <c r="G255" s="54">
        <v>31</v>
      </c>
      <c r="H255" s="30">
        <v>2015</v>
      </c>
      <c r="I255" s="30">
        <v>9</v>
      </c>
      <c r="J255" s="375">
        <v>1</v>
      </c>
      <c r="L255" s="135">
        <v>254</v>
      </c>
      <c r="M255" s="227" t="s">
        <v>73</v>
      </c>
      <c r="N255" s="17">
        <v>1</v>
      </c>
      <c r="O255" s="30"/>
      <c r="P255" s="30"/>
      <c r="Q255" s="30"/>
      <c r="R255" s="203">
        <v>1</v>
      </c>
      <c r="S255" s="335"/>
      <c r="T255" s="235"/>
      <c r="U255" s="235"/>
      <c r="V255" s="336"/>
      <c r="W255" s="236">
        <v>1</v>
      </c>
      <c r="X255" s="248"/>
    </row>
    <row r="256" spans="5:24" ht="15.75" thickBot="1" x14ac:dyDescent="0.3">
      <c r="E256" s="33" t="s">
        <v>170</v>
      </c>
      <c r="F256" s="65" t="s">
        <v>342</v>
      </c>
      <c r="G256" s="55">
        <v>32</v>
      </c>
      <c r="H256" s="34">
        <v>2017</v>
      </c>
      <c r="I256" s="34">
        <v>9</v>
      </c>
      <c r="J256" s="377">
        <v>1</v>
      </c>
      <c r="L256" s="135">
        <v>255</v>
      </c>
      <c r="M256" s="227" t="s">
        <v>317</v>
      </c>
      <c r="N256" s="17"/>
      <c r="O256" s="30"/>
      <c r="P256" s="30">
        <v>1</v>
      </c>
      <c r="Q256" s="30"/>
      <c r="R256" s="203">
        <v>1</v>
      </c>
      <c r="S256" s="335"/>
      <c r="T256" s="235"/>
      <c r="U256" s="235"/>
      <c r="V256" s="336"/>
      <c r="W256" s="236">
        <v>1</v>
      </c>
      <c r="X256" s="248"/>
    </row>
    <row r="257" spans="5:24" x14ac:dyDescent="0.25">
      <c r="E257" s="307" t="s">
        <v>177</v>
      </c>
      <c r="F257" s="40" t="s">
        <v>148</v>
      </c>
      <c r="G257" s="53">
        <v>2</v>
      </c>
      <c r="H257" s="41">
        <v>2008</v>
      </c>
      <c r="I257" s="41">
        <v>9</v>
      </c>
      <c r="J257" s="374">
        <v>8</v>
      </c>
      <c r="L257" s="135">
        <v>256</v>
      </c>
      <c r="M257" s="227" t="s">
        <v>43</v>
      </c>
      <c r="N257" s="17"/>
      <c r="O257" s="30">
        <v>1</v>
      </c>
      <c r="P257" s="30"/>
      <c r="Q257" s="30"/>
      <c r="R257" s="203">
        <v>1</v>
      </c>
      <c r="S257" s="335"/>
      <c r="T257" s="235"/>
      <c r="U257" s="235"/>
      <c r="V257" s="336"/>
      <c r="W257" s="236">
        <v>1</v>
      </c>
      <c r="X257" s="248"/>
    </row>
    <row r="258" spans="5:24" x14ac:dyDescent="0.25">
      <c r="E258" s="302" t="s">
        <v>177</v>
      </c>
      <c r="F258" s="31" t="s">
        <v>271</v>
      </c>
      <c r="G258" s="54">
        <v>2</v>
      </c>
      <c r="H258" s="30">
        <v>2014</v>
      </c>
      <c r="I258" s="30">
        <v>8</v>
      </c>
      <c r="J258" s="375">
        <v>8</v>
      </c>
      <c r="L258" s="135">
        <v>257</v>
      </c>
      <c r="M258" s="227" t="s">
        <v>229</v>
      </c>
      <c r="N258" s="17"/>
      <c r="O258" s="30"/>
      <c r="P258" s="30">
        <v>1</v>
      </c>
      <c r="Q258" s="30"/>
      <c r="R258" s="203">
        <v>1</v>
      </c>
      <c r="S258" s="335"/>
      <c r="T258" s="235"/>
      <c r="U258" s="235"/>
      <c r="V258" s="336"/>
      <c r="W258" s="236">
        <v>1</v>
      </c>
      <c r="X258" s="248"/>
    </row>
    <row r="259" spans="5:24" x14ac:dyDescent="0.25">
      <c r="E259" s="302" t="s">
        <v>177</v>
      </c>
      <c r="F259" s="136" t="s">
        <v>342</v>
      </c>
      <c r="G259" s="54">
        <v>2</v>
      </c>
      <c r="H259" s="30">
        <v>2023</v>
      </c>
      <c r="I259" s="30">
        <v>8</v>
      </c>
      <c r="J259" s="375">
        <v>8</v>
      </c>
      <c r="L259" s="135">
        <v>258</v>
      </c>
      <c r="M259" s="227" t="s">
        <v>250</v>
      </c>
      <c r="N259" s="17"/>
      <c r="O259" s="30">
        <v>1</v>
      </c>
      <c r="P259" s="30"/>
      <c r="Q259" s="30"/>
      <c r="R259" s="203">
        <v>1</v>
      </c>
      <c r="S259" s="335"/>
      <c r="T259" s="235"/>
      <c r="U259" s="235"/>
      <c r="V259" s="336"/>
      <c r="W259" s="236">
        <v>1</v>
      </c>
      <c r="X259" s="248"/>
    </row>
    <row r="260" spans="5:24" x14ac:dyDescent="0.25">
      <c r="E260" s="303" t="s">
        <v>177</v>
      </c>
      <c r="F260" s="31" t="s">
        <v>271</v>
      </c>
      <c r="G260" s="54">
        <v>4</v>
      </c>
      <c r="H260" s="30">
        <v>2016</v>
      </c>
      <c r="I260" s="30">
        <v>9</v>
      </c>
      <c r="J260" s="375">
        <v>4</v>
      </c>
      <c r="L260" s="135">
        <v>259</v>
      </c>
      <c r="M260" s="227" t="s">
        <v>168</v>
      </c>
      <c r="N260" s="17">
        <v>1</v>
      </c>
      <c r="O260" s="30"/>
      <c r="P260" s="30"/>
      <c r="Q260" s="30"/>
      <c r="R260" s="203">
        <v>1</v>
      </c>
      <c r="S260" s="335"/>
      <c r="T260" s="235"/>
      <c r="U260" s="235"/>
      <c r="V260" s="336"/>
      <c r="W260" s="236">
        <v>1</v>
      </c>
      <c r="X260" s="248"/>
    </row>
    <row r="261" spans="5:24" x14ac:dyDescent="0.25">
      <c r="E261" s="32" t="s">
        <v>177</v>
      </c>
      <c r="F261" s="31" t="s">
        <v>271</v>
      </c>
      <c r="G261" s="54">
        <v>7</v>
      </c>
      <c r="H261" s="30">
        <v>2014</v>
      </c>
      <c r="I261" s="30">
        <v>14</v>
      </c>
      <c r="J261" s="375">
        <v>2</v>
      </c>
      <c r="L261" s="135">
        <v>260</v>
      </c>
      <c r="M261" s="227" t="s">
        <v>79</v>
      </c>
      <c r="N261" s="17"/>
      <c r="O261" s="30">
        <v>1</v>
      </c>
      <c r="P261" s="30"/>
      <c r="Q261" s="30"/>
      <c r="R261" s="203">
        <v>1</v>
      </c>
      <c r="S261" s="335"/>
      <c r="T261" s="235"/>
      <c r="U261" s="235"/>
      <c r="V261" s="336"/>
      <c r="W261" s="236">
        <v>1</v>
      </c>
      <c r="X261" s="248"/>
    </row>
    <row r="262" spans="5:24" x14ac:dyDescent="0.25">
      <c r="E262" s="32" t="s">
        <v>177</v>
      </c>
      <c r="F262" s="31" t="s">
        <v>271</v>
      </c>
      <c r="G262" s="54">
        <v>8</v>
      </c>
      <c r="H262" s="30">
        <v>2014</v>
      </c>
      <c r="I262" s="30">
        <v>9</v>
      </c>
      <c r="J262" s="375">
        <v>2</v>
      </c>
      <c r="L262" s="135">
        <v>261</v>
      </c>
      <c r="M262" s="227" t="s">
        <v>31</v>
      </c>
      <c r="N262" s="17">
        <v>1</v>
      </c>
      <c r="O262" s="30"/>
      <c r="P262" s="30"/>
      <c r="Q262" s="30"/>
      <c r="R262" s="203">
        <v>1</v>
      </c>
      <c r="S262" s="335"/>
      <c r="T262" s="235"/>
      <c r="U262" s="235"/>
      <c r="V262" s="336"/>
      <c r="W262" s="236">
        <v>1</v>
      </c>
      <c r="X262" s="248"/>
    </row>
    <row r="263" spans="5:24" x14ac:dyDescent="0.25">
      <c r="E263" s="32" t="s">
        <v>177</v>
      </c>
      <c r="F263" s="31" t="s">
        <v>271</v>
      </c>
      <c r="G263" s="54">
        <v>8</v>
      </c>
      <c r="H263" s="30">
        <v>2016</v>
      </c>
      <c r="I263" s="30">
        <v>14</v>
      </c>
      <c r="J263" s="375">
        <v>2</v>
      </c>
      <c r="L263" s="135">
        <v>262</v>
      </c>
      <c r="M263" s="227" t="s">
        <v>22</v>
      </c>
      <c r="N263" s="17">
        <v>1</v>
      </c>
      <c r="O263" s="30"/>
      <c r="P263" s="30"/>
      <c r="Q263" s="30"/>
      <c r="R263" s="203">
        <v>1</v>
      </c>
      <c r="S263" s="335"/>
      <c r="T263" s="235"/>
      <c r="U263" s="235"/>
      <c r="V263" s="336"/>
      <c r="W263" s="236">
        <v>1</v>
      </c>
      <c r="X263" s="248"/>
    </row>
    <row r="264" spans="5:24" x14ac:dyDescent="0.25">
      <c r="E264" s="32" t="s">
        <v>177</v>
      </c>
      <c r="F264" s="43" t="s">
        <v>148</v>
      </c>
      <c r="G264" s="54">
        <v>9</v>
      </c>
      <c r="H264" s="30">
        <v>2009</v>
      </c>
      <c r="I264" s="30">
        <v>8</v>
      </c>
      <c r="J264" s="375">
        <v>1</v>
      </c>
      <c r="L264" s="135">
        <v>263</v>
      </c>
      <c r="M264" s="227" t="s">
        <v>362</v>
      </c>
      <c r="N264" s="17">
        <v>1</v>
      </c>
      <c r="O264" s="30"/>
      <c r="P264" s="30"/>
      <c r="Q264" s="30"/>
      <c r="R264" s="203">
        <v>1</v>
      </c>
      <c r="S264" s="335"/>
      <c r="T264" s="235"/>
      <c r="U264" s="235"/>
      <c r="V264" s="336"/>
      <c r="W264" s="236">
        <v>1</v>
      </c>
      <c r="X264" s="248"/>
    </row>
    <row r="265" spans="5:24" ht="15.75" thickBot="1" x14ac:dyDescent="0.3">
      <c r="E265" s="32" t="s">
        <v>177</v>
      </c>
      <c r="F265" s="43" t="s">
        <v>148</v>
      </c>
      <c r="G265" s="54">
        <v>10</v>
      </c>
      <c r="H265" s="30">
        <v>2008</v>
      </c>
      <c r="I265" s="30">
        <v>8</v>
      </c>
      <c r="J265" s="375">
        <v>1</v>
      </c>
      <c r="L265" s="135">
        <v>264</v>
      </c>
      <c r="M265" s="244" t="s">
        <v>122</v>
      </c>
      <c r="N265" s="19"/>
      <c r="O265" s="34">
        <v>1</v>
      </c>
      <c r="P265" s="34"/>
      <c r="Q265" s="34"/>
      <c r="R265" s="243">
        <v>1</v>
      </c>
      <c r="S265" s="337"/>
      <c r="T265" s="338"/>
      <c r="U265" s="338"/>
      <c r="V265" s="339"/>
      <c r="W265" s="340">
        <v>1</v>
      </c>
    </row>
    <row r="266" spans="5:24" x14ac:dyDescent="0.25">
      <c r="E266" s="140" t="s">
        <v>177</v>
      </c>
      <c r="F266" s="137" t="s">
        <v>342</v>
      </c>
      <c r="G266" s="54">
        <v>11</v>
      </c>
      <c r="H266" s="30">
        <v>2023</v>
      </c>
      <c r="I266" s="30">
        <v>14</v>
      </c>
      <c r="J266" s="375">
        <v>1</v>
      </c>
    </row>
    <row r="267" spans="5:24" x14ac:dyDescent="0.25">
      <c r="E267" s="32" t="s">
        <v>177</v>
      </c>
      <c r="F267" s="31" t="s">
        <v>271</v>
      </c>
      <c r="G267" s="54">
        <v>12</v>
      </c>
      <c r="H267" s="30">
        <v>2016</v>
      </c>
      <c r="I267" s="30">
        <v>8</v>
      </c>
      <c r="J267" s="375">
        <v>1</v>
      </c>
    </row>
    <row r="268" spans="5:24" x14ac:dyDescent="0.25">
      <c r="E268" s="139" t="s">
        <v>177</v>
      </c>
      <c r="F268" s="136" t="s">
        <v>342</v>
      </c>
      <c r="G268" s="54">
        <v>12</v>
      </c>
      <c r="H268" s="30">
        <v>2023</v>
      </c>
      <c r="I268" s="30">
        <v>9</v>
      </c>
      <c r="J268" s="375">
        <v>1</v>
      </c>
    </row>
    <row r="269" spans="5:24" x14ac:dyDescent="0.25">
      <c r="E269" s="32" t="s">
        <v>177</v>
      </c>
      <c r="F269" s="43" t="s">
        <v>148</v>
      </c>
      <c r="G269" s="54">
        <v>15</v>
      </c>
      <c r="H269" s="30">
        <v>2007</v>
      </c>
      <c r="I269" s="30">
        <v>8</v>
      </c>
      <c r="J269" s="375">
        <v>1</v>
      </c>
    </row>
    <row r="270" spans="5:24" ht="15.75" thickBot="1" x14ac:dyDescent="0.3">
      <c r="E270" s="142" t="s">
        <v>177</v>
      </c>
      <c r="F270" s="153" t="s">
        <v>342</v>
      </c>
      <c r="G270" s="55">
        <v>19</v>
      </c>
      <c r="H270" s="34">
        <v>2022</v>
      </c>
      <c r="I270" s="34">
        <v>14</v>
      </c>
      <c r="J270" s="377">
        <v>1</v>
      </c>
    </row>
    <row r="271" spans="5:24" x14ac:dyDescent="0.25">
      <c r="E271" s="308" t="s">
        <v>301</v>
      </c>
      <c r="F271" s="70" t="s">
        <v>297</v>
      </c>
      <c r="G271" s="121">
        <v>4</v>
      </c>
      <c r="H271" s="41">
        <v>2019</v>
      </c>
      <c r="I271" s="41">
        <v>8</v>
      </c>
      <c r="J271" s="374">
        <v>4</v>
      </c>
    </row>
    <row r="272" spans="5:24" x14ac:dyDescent="0.25">
      <c r="E272" s="32" t="s">
        <v>301</v>
      </c>
      <c r="F272" s="64" t="s">
        <v>297</v>
      </c>
      <c r="G272" s="54">
        <v>7</v>
      </c>
      <c r="H272" s="30">
        <v>2017</v>
      </c>
      <c r="I272" s="30">
        <v>14</v>
      </c>
      <c r="J272" s="375">
        <v>2</v>
      </c>
    </row>
    <row r="273" spans="5:10" x14ac:dyDescent="0.25">
      <c r="E273" s="72" t="s">
        <v>301</v>
      </c>
      <c r="F273" s="64" t="s">
        <v>297</v>
      </c>
      <c r="G273" s="124">
        <v>7</v>
      </c>
      <c r="H273" s="75">
        <v>2020</v>
      </c>
      <c r="I273" s="30">
        <v>8</v>
      </c>
      <c r="J273" s="376">
        <v>2</v>
      </c>
    </row>
    <row r="274" spans="5:10" x14ac:dyDescent="0.25">
      <c r="E274" s="32" t="s">
        <v>301</v>
      </c>
      <c r="F274" s="31" t="s">
        <v>297</v>
      </c>
      <c r="G274" s="54">
        <v>8</v>
      </c>
      <c r="H274" s="30">
        <v>2016</v>
      </c>
      <c r="I274" s="30">
        <v>10</v>
      </c>
      <c r="J274" s="375">
        <v>2</v>
      </c>
    </row>
    <row r="275" spans="5:10" x14ac:dyDescent="0.25">
      <c r="E275" s="72" t="s">
        <v>301</v>
      </c>
      <c r="F275" s="64" t="s">
        <v>297</v>
      </c>
      <c r="G275" s="54">
        <v>8</v>
      </c>
      <c r="H275" s="30">
        <v>2019</v>
      </c>
      <c r="I275" s="30">
        <v>10</v>
      </c>
      <c r="J275" s="375">
        <v>2</v>
      </c>
    </row>
    <row r="276" spans="5:10" x14ac:dyDescent="0.25">
      <c r="E276" s="32" t="s">
        <v>301</v>
      </c>
      <c r="F276" s="64" t="s">
        <v>297</v>
      </c>
      <c r="G276" s="54">
        <v>9</v>
      </c>
      <c r="H276" s="30">
        <v>2017</v>
      </c>
      <c r="I276" s="30">
        <v>9</v>
      </c>
      <c r="J276" s="375">
        <v>1</v>
      </c>
    </row>
    <row r="277" spans="5:10" x14ac:dyDescent="0.25">
      <c r="E277" s="32" t="s">
        <v>301</v>
      </c>
      <c r="F277" s="64" t="s">
        <v>297</v>
      </c>
      <c r="G277" s="54">
        <v>13</v>
      </c>
      <c r="H277" s="30">
        <v>2017</v>
      </c>
      <c r="I277" s="30">
        <v>8</v>
      </c>
      <c r="J277" s="375">
        <v>1</v>
      </c>
    </row>
    <row r="278" spans="5:10" x14ac:dyDescent="0.25">
      <c r="E278" s="139" t="s">
        <v>301</v>
      </c>
      <c r="F278" s="136" t="s">
        <v>297</v>
      </c>
      <c r="G278" s="54">
        <v>14</v>
      </c>
      <c r="H278" s="30">
        <v>2022</v>
      </c>
      <c r="I278" s="30">
        <v>8</v>
      </c>
      <c r="J278" s="375">
        <v>1</v>
      </c>
    </row>
    <row r="279" spans="5:10" x14ac:dyDescent="0.25">
      <c r="E279" s="32" t="s">
        <v>301</v>
      </c>
      <c r="F279" s="31" t="s">
        <v>297</v>
      </c>
      <c r="G279" s="54">
        <v>16</v>
      </c>
      <c r="H279" s="30">
        <v>2015</v>
      </c>
      <c r="I279" s="30">
        <v>8</v>
      </c>
      <c r="J279" s="375">
        <v>1</v>
      </c>
    </row>
    <row r="280" spans="5:10" x14ac:dyDescent="0.25">
      <c r="E280" s="32" t="s">
        <v>301</v>
      </c>
      <c r="F280" s="64" t="s">
        <v>356</v>
      </c>
      <c r="G280" s="54">
        <v>17</v>
      </c>
      <c r="H280" s="30">
        <v>2018</v>
      </c>
      <c r="I280" s="30">
        <v>10</v>
      </c>
      <c r="J280" s="375">
        <v>1</v>
      </c>
    </row>
    <row r="281" spans="5:10" x14ac:dyDescent="0.25">
      <c r="E281" s="72" t="s">
        <v>301</v>
      </c>
      <c r="F281" s="64" t="s">
        <v>297</v>
      </c>
      <c r="G281" s="124">
        <v>17</v>
      </c>
      <c r="H281" s="75">
        <v>2020</v>
      </c>
      <c r="I281" s="30">
        <v>9</v>
      </c>
      <c r="J281" s="376">
        <v>1</v>
      </c>
    </row>
    <row r="282" spans="5:10" x14ac:dyDescent="0.25">
      <c r="E282" s="139" t="s">
        <v>301</v>
      </c>
      <c r="F282" s="136" t="s">
        <v>297</v>
      </c>
      <c r="G282" s="54">
        <v>18</v>
      </c>
      <c r="H282" s="30">
        <v>2021</v>
      </c>
      <c r="I282" s="30">
        <v>9</v>
      </c>
      <c r="J282" s="375">
        <v>1</v>
      </c>
    </row>
    <row r="283" spans="5:10" x14ac:dyDescent="0.25">
      <c r="E283" s="139" t="s">
        <v>301</v>
      </c>
      <c r="F283" s="136" t="s">
        <v>297</v>
      </c>
      <c r="G283" s="54">
        <v>18</v>
      </c>
      <c r="H283" s="30">
        <v>2022</v>
      </c>
      <c r="I283" s="30">
        <v>9</v>
      </c>
      <c r="J283" s="375">
        <v>1</v>
      </c>
    </row>
    <row r="284" spans="5:10" x14ac:dyDescent="0.25">
      <c r="E284" s="32" t="s">
        <v>301</v>
      </c>
      <c r="F284" s="31" t="s">
        <v>297</v>
      </c>
      <c r="G284" s="54">
        <v>19</v>
      </c>
      <c r="H284" s="30">
        <v>2016</v>
      </c>
      <c r="I284" s="30">
        <v>14</v>
      </c>
      <c r="J284" s="375">
        <v>1</v>
      </c>
    </row>
    <row r="285" spans="5:10" x14ac:dyDescent="0.25">
      <c r="E285" s="72" t="s">
        <v>301</v>
      </c>
      <c r="F285" s="64" t="s">
        <v>297</v>
      </c>
      <c r="G285" s="124">
        <v>19</v>
      </c>
      <c r="H285" s="75">
        <v>2019</v>
      </c>
      <c r="I285" s="30">
        <v>14</v>
      </c>
      <c r="J285" s="376">
        <v>1</v>
      </c>
    </row>
    <row r="286" spans="5:10" x14ac:dyDescent="0.25">
      <c r="E286" s="140" t="s">
        <v>301</v>
      </c>
      <c r="F286" s="137" t="s">
        <v>297</v>
      </c>
      <c r="G286" s="54">
        <v>19</v>
      </c>
      <c r="H286" s="30">
        <v>2021</v>
      </c>
      <c r="I286" s="30">
        <v>10</v>
      </c>
      <c r="J286" s="375">
        <v>1</v>
      </c>
    </row>
    <row r="287" spans="5:10" x14ac:dyDescent="0.25">
      <c r="E287" s="32" t="s">
        <v>301</v>
      </c>
      <c r="F287" s="31" t="s">
        <v>297</v>
      </c>
      <c r="G287" s="54">
        <v>20</v>
      </c>
      <c r="H287" s="30">
        <v>2015</v>
      </c>
      <c r="I287" s="30">
        <v>9</v>
      </c>
      <c r="J287" s="375">
        <v>1</v>
      </c>
    </row>
    <row r="288" spans="5:10" x14ac:dyDescent="0.25">
      <c r="E288" s="32" t="s">
        <v>301</v>
      </c>
      <c r="F288" s="64" t="s">
        <v>356</v>
      </c>
      <c r="G288" s="54">
        <v>20</v>
      </c>
      <c r="H288" s="30">
        <v>2018</v>
      </c>
      <c r="I288" s="30">
        <v>9</v>
      </c>
      <c r="J288" s="375">
        <v>1</v>
      </c>
    </row>
    <row r="289" spans="5:10" x14ac:dyDescent="0.25">
      <c r="E289" s="32" t="s">
        <v>301</v>
      </c>
      <c r="F289" s="64" t="s">
        <v>356</v>
      </c>
      <c r="G289" s="54">
        <v>20</v>
      </c>
      <c r="H289" s="30">
        <v>2018</v>
      </c>
      <c r="I289" s="30">
        <v>14</v>
      </c>
      <c r="J289" s="375">
        <v>1</v>
      </c>
    </row>
    <row r="290" spans="5:10" x14ac:dyDescent="0.25">
      <c r="E290" s="139" t="s">
        <v>301</v>
      </c>
      <c r="F290" s="136" t="s">
        <v>297</v>
      </c>
      <c r="G290" s="54">
        <v>20</v>
      </c>
      <c r="H290" s="30">
        <v>2021</v>
      </c>
      <c r="I290" s="30">
        <v>14</v>
      </c>
      <c r="J290" s="375">
        <v>1</v>
      </c>
    </row>
    <row r="291" spans="5:10" x14ac:dyDescent="0.25">
      <c r="E291" s="32" t="s">
        <v>301</v>
      </c>
      <c r="F291" s="64" t="s">
        <v>356</v>
      </c>
      <c r="G291" s="54">
        <v>21</v>
      </c>
      <c r="H291" s="30">
        <v>2018</v>
      </c>
      <c r="I291" s="30">
        <v>8</v>
      </c>
      <c r="J291" s="375">
        <v>1</v>
      </c>
    </row>
    <row r="292" spans="5:10" x14ac:dyDescent="0.25">
      <c r="E292" s="140" t="s">
        <v>301</v>
      </c>
      <c r="F292" s="137" t="s">
        <v>297</v>
      </c>
      <c r="G292" s="54">
        <v>21</v>
      </c>
      <c r="H292" s="30">
        <v>2023</v>
      </c>
      <c r="I292" s="30">
        <v>10</v>
      </c>
      <c r="J292" s="375">
        <v>1</v>
      </c>
    </row>
    <row r="293" spans="5:10" x14ac:dyDescent="0.25">
      <c r="E293" s="32" t="s">
        <v>301</v>
      </c>
      <c r="F293" s="64" t="s">
        <v>297</v>
      </c>
      <c r="G293" s="54">
        <v>24</v>
      </c>
      <c r="H293" s="30">
        <v>2017</v>
      </c>
      <c r="I293" s="30">
        <v>10</v>
      </c>
      <c r="J293" s="375">
        <v>1</v>
      </c>
    </row>
    <row r="294" spans="5:10" x14ac:dyDescent="0.25">
      <c r="E294" s="139" t="s">
        <v>301</v>
      </c>
      <c r="F294" s="136" t="s">
        <v>297</v>
      </c>
      <c r="G294" s="54">
        <v>26</v>
      </c>
      <c r="H294" s="30">
        <v>2021</v>
      </c>
      <c r="I294" s="30">
        <v>8</v>
      </c>
      <c r="J294" s="375">
        <v>1</v>
      </c>
    </row>
    <row r="295" spans="5:10" x14ac:dyDescent="0.25">
      <c r="E295" s="140" t="s">
        <v>301</v>
      </c>
      <c r="F295" s="137" t="s">
        <v>297</v>
      </c>
      <c r="G295" s="54">
        <v>27</v>
      </c>
      <c r="H295" s="30">
        <v>2023</v>
      </c>
      <c r="I295" s="30">
        <v>9</v>
      </c>
      <c r="J295" s="375">
        <v>1</v>
      </c>
    </row>
    <row r="296" spans="5:10" x14ac:dyDescent="0.25">
      <c r="E296" s="71" t="s">
        <v>301</v>
      </c>
      <c r="F296" s="69" t="s">
        <v>297</v>
      </c>
      <c r="G296" s="54">
        <v>28</v>
      </c>
      <c r="H296" s="30">
        <v>2019</v>
      </c>
      <c r="I296" s="30">
        <v>9</v>
      </c>
      <c r="J296" s="375">
        <v>1</v>
      </c>
    </row>
    <row r="297" spans="5:10" ht="15.75" thickBot="1" x14ac:dyDescent="0.3">
      <c r="E297" s="141" t="s">
        <v>301</v>
      </c>
      <c r="F297" s="151" t="s">
        <v>297</v>
      </c>
      <c r="G297" s="55">
        <v>30</v>
      </c>
      <c r="H297" s="34">
        <v>2022</v>
      </c>
      <c r="I297" s="34">
        <v>10</v>
      </c>
      <c r="J297" s="377">
        <v>1</v>
      </c>
    </row>
    <row r="298" spans="5:10" x14ac:dyDescent="0.25">
      <c r="E298" s="79" t="s">
        <v>327</v>
      </c>
      <c r="F298" s="63" t="s">
        <v>357</v>
      </c>
      <c r="G298" s="123">
        <v>17</v>
      </c>
      <c r="H298" s="29">
        <v>2020</v>
      </c>
      <c r="I298" s="41">
        <v>8</v>
      </c>
      <c r="J298" s="379">
        <v>1</v>
      </c>
    </row>
    <row r="299" spans="5:10" x14ac:dyDescent="0.25">
      <c r="E299" s="32" t="s">
        <v>327</v>
      </c>
      <c r="F299" s="69" t="s">
        <v>357</v>
      </c>
      <c r="G299" s="122">
        <v>21</v>
      </c>
      <c r="H299" s="30">
        <v>2019</v>
      </c>
      <c r="I299" s="30">
        <v>8</v>
      </c>
      <c r="J299" s="375">
        <v>1</v>
      </c>
    </row>
    <row r="300" spans="5:10" x14ac:dyDescent="0.25">
      <c r="E300" s="32" t="s">
        <v>327</v>
      </c>
      <c r="F300" s="64" t="s">
        <v>276</v>
      </c>
      <c r="G300" s="54">
        <v>29</v>
      </c>
      <c r="H300" s="30">
        <v>2017</v>
      </c>
      <c r="I300" s="30">
        <v>9</v>
      </c>
      <c r="J300" s="375">
        <v>1</v>
      </c>
    </row>
    <row r="301" spans="5:10" ht="15.75" thickBot="1" x14ac:dyDescent="0.3">
      <c r="E301" s="33" t="s">
        <v>327</v>
      </c>
      <c r="F301" s="35" t="s">
        <v>276</v>
      </c>
      <c r="G301" s="55">
        <v>30</v>
      </c>
      <c r="H301" s="34">
        <v>2016</v>
      </c>
      <c r="I301" s="34">
        <v>8</v>
      </c>
      <c r="J301" s="377">
        <v>1</v>
      </c>
    </row>
    <row r="302" spans="5:10" x14ac:dyDescent="0.25">
      <c r="E302" s="307" t="s">
        <v>204</v>
      </c>
      <c r="F302" s="38" t="s">
        <v>76</v>
      </c>
      <c r="G302" s="53">
        <v>2</v>
      </c>
      <c r="H302" s="41">
        <v>2014</v>
      </c>
      <c r="I302" s="41">
        <v>14</v>
      </c>
      <c r="J302" s="374">
        <v>8</v>
      </c>
    </row>
    <row r="303" spans="5:10" x14ac:dyDescent="0.25">
      <c r="E303" s="302" t="s">
        <v>204</v>
      </c>
      <c r="F303" s="31" t="s">
        <v>76</v>
      </c>
      <c r="G303" s="54">
        <v>2</v>
      </c>
      <c r="H303" s="30">
        <v>2016</v>
      </c>
      <c r="I303" s="30">
        <v>8</v>
      </c>
      <c r="J303" s="375">
        <v>8</v>
      </c>
    </row>
    <row r="304" spans="5:10" x14ac:dyDescent="0.25">
      <c r="E304" s="302" t="s">
        <v>204</v>
      </c>
      <c r="F304" s="64" t="s">
        <v>342</v>
      </c>
      <c r="G304" s="54">
        <v>2</v>
      </c>
      <c r="H304" s="30">
        <v>2017</v>
      </c>
      <c r="I304" s="30">
        <v>8</v>
      </c>
      <c r="J304" s="375">
        <v>8</v>
      </c>
    </row>
    <row r="305" spans="5:10" x14ac:dyDescent="0.25">
      <c r="E305" s="303" t="s">
        <v>204</v>
      </c>
      <c r="F305" s="31" t="s">
        <v>76</v>
      </c>
      <c r="G305" s="54">
        <v>3</v>
      </c>
      <c r="H305" s="30">
        <v>2014</v>
      </c>
      <c r="I305" s="30">
        <v>10</v>
      </c>
      <c r="J305" s="375">
        <v>4</v>
      </c>
    </row>
    <row r="306" spans="5:10" x14ac:dyDescent="0.25">
      <c r="E306" s="303" t="s">
        <v>204</v>
      </c>
      <c r="F306" s="64" t="s">
        <v>342</v>
      </c>
      <c r="G306" s="124">
        <v>3</v>
      </c>
      <c r="H306" s="75">
        <v>2020</v>
      </c>
      <c r="I306" s="30">
        <v>8</v>
      </c>
      <c r="J306" s="376">
        <v>4</v>
      </c>
    </row>
    <row r="307" spans="5:10" x14ac:dyDescent="0.25">
      <c r="E307" s="303" t="s">
        <v>204</v>
      </c>
      <c r="F307" s="31" t="s">
        <v>76</v>
      </c>
      <c r="G307" s="54">
        <v>4</v>
      </c>
      <c r="H307" s="30">
        <v>2015</v>
      </c>
      <c r="I307" s="30">
        <v>14</v>
      </c>
      <c r="J307" s="375">
        <v>4</v>
      </c>
    </row>
    <row r="308" spans="5:10" x14ac:dyDescent="0.25">
      <c r="E308" s="32" t="s">
        <v>204</v>
      </c>
      <c r="F308" s="64" t="s">
        <v>342</v>
      </c>
      <c r="G308" s="54">
        <v>5</v>
      </c>
      <c r="H308" s="30">
        <v>2018</v>
      </c>
      <c r="I308" s="30">
        <v>14</v>
      </c>
      <c r="J308" s="375">
        <v>2</v>
      </c>
    </row>
    <row r="309" spans="5:10" x14ac:dyDescent="0.25">
      <c r="E309" s="32" t="s">
        <v>204</v>
      </c>
      <c r="F309" s="31" t="s">
        <v>76</v>
      </c>
      <c r="G309" s="54">
        <v>7</v>
      </c>
      <c r="H309" s="30">
        <v>2014</v>
      </c>
      <c r="I309" s="30">
        <v>9</v>
      </c>
      <c r="J309" s="375">
        <v>2</v>
      </c>
    </row>
    <row r="310" spans="5:10" x14ac:dyDescent="0.25">
      <c r="E310" s="32" t="s">
        <v>204</v>
      </c>
      <c r="F310" s="31" t="s">
        <v>76</v>
      </c>
      <c r="G310" s="54">
        <v>7</v>
      </c>
      <c r="H310" s="30">
        <v>2015</v>
      </c>
      <c r="I310" s="30">
        <v>8</v>
      </c>
      <c r="J310" s="375">
        <v>2</v>
      </c>
    </row>
    <row r="311" spans="5:10" x14ac:dyDescent="0.25">
      <c r="E311" s="32" t="s">
        <v>204</v>
      </c>
      <c r="F311" s="31" t="s">
        <v>76</v>
      </c>
      <c r="G311" s="54">
        <v>7</v>
      </c>
      <c r="H311" s="30">
        <v>2015</v>
      </c>
      <c r="I311" s="30">
        <v>10</v>
      </c>
      <c r="J311" s="375">
        <v>2</v>
      </c>
    </row>
    <row r="312" spans="5:10" x14ac:dyDescent="0.25">
      <c r="E312" s="32" t="s">
        <v>204</v>
      </c>
      <c r="F312" s="31" t="s">
        <v>76</v>
      </c>
      <c r="G312" s="54">
        <v>7</v>
      </c>
      <c r="H312" s="30">
        <v>2016</v>
      </c>
      <c r="I312" s="30">
        <v>14</v>
      </c>
      <c r="J312" s="375">
        <v>2</v>
      </c>
    </row>
    <row r="313" spans="5:10" x14ac:dyDescent="0.25">
      <c r="E313" s="32" t="s">
        <v>204</v>
      </c>
      <c r="F313" s="64" t="s">
        <v>342</v>
      </c>
      <c r="G313" s="54">
        <v>7</v>
      </c>
      <c r="H313" s="30">
        <v>2017</v>
      </c>
      <c r="I313" s="30">
        <v>9</v>
      </c>
      <c r="J313" s="375">
        <v>2</v>
      </c>
    </row>
    <row r="314" spans="5:10" x14ac:dyDescent="0.25">
      <c r="E314" s="32" t="s">
        <v>204</v>
      </c>
      <c r="F314" s="43" t="s">
        <v>232</v>
      </c>
      <c r="G314" s="54">
        <v>9</v>
      </c>
      <c r="H314" s="30">
        <v>2013</v>
      </c>
      <c r="I314" s="30">
        <v>14</v>
      </c>
      <c r="J314" s="375">
        <v>1</v>
      </c>
    </row>
    <row r="315" spans="5:10" x14ac:dyDescent="0.25">
      <c r="E315" s="32" t="s">
        <v>204</v>
      </c>
      <c r="F315" s="64" t="s">
        <v>342</v>
      </c>
      <c r="G315" s="54">
        <v>10</v>
      </c>
      <c r="H315" s="30">
        <v>2017</v>
      </c>
      <c r="I315" s="30">
        <v>14</v>
      </c>
      <c r="J315" s="375">
        <v>1</v>
      </c>
    </row>
    <row r="316" spans="5:10" x14ac:dyDescent="0.25">
      <c r="E316" s="32" t="s">
        <v>204</v>
      </c>
      <c r="F316" s="43" t="s">
        <v>155</v>
      </c>
      <c r="G316" s="54">
        <v>11</v>
      </c>
      <c r="H316" s="30">
        <v>2010</v>
      </c>
      <c r="I316" s="30">
        <v>14</v>
      </c>
      <c r="J316" s="375">
        <v>1</v>
      </c>
    </row>
    <row r="317" spans="5:10" x14ac:dyDescent="0.25">
      <c r="E317" s="32" t="s">
        <v>204</v>
      </c>
      <c r="F317" s="43" t="s">
        <v>232</v>
      </c>
      <c r="G317" s="54">
        <v>11</v>
      </c>
      <c r="H317" s="30">
        <v>2013</v>
      </c>
      <c r="I317" s="30">
        <v>9</v>
      </c>
      <c r="J317" s="375">
        <v>1</v>
      </c>
    </row>
    <row r="318" spans="5:10" x14ac:dyDescent="0.25">
      <c r="E318" s="32" t="s">
        <v>204</v>
      </c>
      <c r="F318" s="31" t="s">
        <v>76</v>
      </c>
      <c r="G318" s="54">
        <v>11</v>
      </c>
      <c r="H318" s="30">
        <v>2016</v>
      </c>
      <c r="I318" s="30">
        <v>9</v>
      </c>
      <c r="J318" s="375">
        <v>1</v>
      </c>
    </row>
    <row r="319" spans="5:10" x14ac:dyDescent="0.25">
      <c r="E319" s="32" t="s">
        <v>204</v>
      </c>
      <c r="F319" s="43" t="s">
        <v>232</v>
      </c>
      <c r="G319" s="54">
        <v>12</v>
      </c>
      <c r="H319" s="30">
        <v>2013</v>
      </c>
      <c r="I319" s="54">
        <v>8</v>
      </c>
      <c r="J319" s="375">
        <v>1</v>
      </c>
    </row>
    <row r="320" spans="5:10" x14ac:dyDescent="0.25">
      <c r="E320" s="32" t="s">
        <v>204</v>
      </c>
      <c r="F320" s="43" t="s">
        <v>232</v>
      </c>
      <c r="G320" s="54">
        <v>12</v>
      </c>
      <c r="H320" s="30">
        <v>2013</v>
      </c>
      <c r="I320" s="30">
        <v>10</v>
      </c>
      <c r="J320" s="375">
        <v>1</v>
      </c>
    </row>
    <row r="321" spans="5:10" x14ac:dyDescent="0.25">
      <c r="E321" s="32" t="s">
        <v>204</v>
      </c>
      <c r="F321" s="64" t="s">
        <v>342</v>
      </c>
      <c r="G321" s="54">
        <v>13</v>
      </c>
      <c r="H321" s="30">
        <v>2017</v>
      </c>
      <c r="I321" s="30">
        <v>10</v>
      </c>
      <c r="J321" s="375">
        <v>1</v>
      </c>
    </row>
    <row r="322" spans="5:10" x14ac:dyDescent="0.25">
      <c r="E322" s="32" t="s">
        <v>204</v>
      </c>
      <c r="F322" s="43" t="s">
        <v>232</v>
      </c>
      <c r="G322" s="54">
        <v>16</v>
      </c>
      <c r="H322" s="30">
        <v>2012</v>
      </c>
      <c r="I322" s="30">
        <v>10</v>
      </c>
      <c r="J322" s="375">
        <v>1</v>
      </c>
    </row>
    <row r="323" spans="5:10" x14ac:dyDescent="0.25">
      <c r="E323" s="32" t="s">
        <v>204</v>
      </c>
      <c r="F323" s="31" t="s">
        <v>76</v>
      </c>
      <c r="G323" s="54">
        <v>19</v>
      </c>
      <c r="H323" s="30">
        <v>2015</v>
      </c>
      <c r="I323" s="30">
        <v>9</v>
      </c>
      <c r="J323" s="375">
        <v>1</v>
      </c>
    </row>
    <row r="324" spans="5:10" x14ac:dyDescent="0.25">
      <c r="E324" s="32" t="s">
        <v>204</v>
      </c>
      <c r="F324" s="43" t="s">
        <v>232</v>
      </c>
      <c r="G324" s="54">
        <v>20</v>
      </c>
      <c r="H324" s="30">
        <v>2012</v>
      </c>
      <c r="I324" s="30">
        <v>8</v>
      </c>
      <c r="J324" s="375">
        <v>1</v>
      </c>
    </row>
    <row r="325" spans="5:10" x14ac:dyDescent="0.25">
      <c r="E325" s="32" t="s">
        <v>204</v>
      </c>
      <c r="F325" s="43" t="s">
        <v>155</v>
      </c>
      <c r="G325" s="54">
        <v>21</v>
      </c>
      <c r="H325" s="30">
        <v>2010</v>
      </c>
      <c r="I325" s="30">
        <v>8</v>
      </c>
      <c r="J325" s="375">
        <v>1</v>
      </c>
    </row>
    <row r="326" spans="5:10" x14ac:dyDescent="0.25">
      <c r="E326" s="32" t="s">
        <v>204</v>
      </c>
      <c r="F326" s="49" t="s">
        <v>15</v>
      </c>
      <c r="G326" s="54">
        <v>21</v>
      </c>
      <c r="H326" s="30">
        <v>2011</v>
      </c>
      <c r="I326" s="30">
        <v>10</v>
      </c>
      <c r="J326" s="375">
        <v>1</v>
      </c>
    </row>
    <row r="327" spans="5:10" ht="15.75" thickBot="1" x14ac:dyDescent="0.3">
      <c r="E327" s="33" t="s">
        <v>204</v>
      </c>
      <c r="F327" s="50" t="s">
        <v>15</v>
      </c>
      <c r="G327" s="55">
        <v>23</v>
      </c>
      <c r="H327" s="34">
        <v>2011</v>
      </c>
      <c r="I327" s="34">
        <v>9</v>
      </c>
      <c r="J327" s="377">
        <v>1</v>
      </c>
    </row>
    <row r="328" spans="5:10" x14ac:dyDescent="0.25">
      <c r="E328" s="39" t="s">
        <v>112</v>
      </c>
      <c r="F328" s="48" t="s">
        <v>113</v>
      </c>
      <c r="G328" s="53">
        <v>5</v>
      </c>
      <c r="H328" s="41">
        <v>2001</v>
      </c>
      <c r="I328" s="41">
        <v>9</v>
      </c>
      <c r="J328" s="374">
        <v>2</v>
      </c>
    </row>
    <row r="329" spans="5:10" x14ac:dyDescent="0.25">
      <c r="E329" s="32" t="s">
        <v>112</v>
      </c>
      <c r="F329" s="49" t="s">
        <v>113</v>
      </c>
      <c r="G329" s="54">
        <v>6</v>
      </c>
      <c r="H329" s="30">
        <v>2001</v>
      </c>
      <c r="I329" s="30">
        <v>14</v>
      </c>
      <c r="J329" s="375">
        <v>2</v>
      </c>
    </row>
    <row r="330" spans="5:10" x14ac:dyDescent="0.25">
      <c r="E330" s="32" t="s">
        <v>112</v>
      </c>
      <c r="F330" s="49" t="s">
        <v>113</v>
      </c>
      <c r="G330" s="54">
        <v>12</v>
      </c>
      <c r="H330" s="30">
        <v>2002</v>
      </c>
      <c r="I330" s="30">
        <v>8</v>
      </c>
      <c r="J330" s="375">
        <v>1</v>
      </c>
    </row>
    <row r="331" spans="5:10" x14ac:dyDescent="0.25">
      <c r="E331" s="32" t="s">
        <v>112</v>
      </c>
      <c r="F331" s="49" t="s">
        <v>113</v>
      </c>
      <c r="G331" s="54">
        <v>16</v>
      </c>
      <c r="H331" s="30">
        <v>2000</v>
      </c>
      <c r="I331" s="30">
        <v>9</v>
      </c>
      <c r="J331" s="375">
        <v>1</v>
      </c>
    </row>
    <row r="332" spans="5:10" ht="15.75" thickBot="1" x14ac:dyDescent="0.3">
      <c r="E332" s="33" t="s">
        <v>112</v>
      </c>
      <c r="F332" s="50" t="s">
        <v>113</v>
      </c>
      <c r="G332" s="55">
        <v>16</v>
      </c>
      <c r="H332" s="34">
        <v>2002</v>
      </c>
      <c r="I332" s="34">
        <v>9</v>
      </c>
      <c r="J332" s="377">
        <v>1</v>
      </c>
    </row>
    <row r="333" spans="5:10" x14ac:dyDescent="0.25">
      <c r="E333" s="149" t="s">
        <v>426</v>
      </c>
      <c r="F333" s="152" t="s">
        <v>427</v>
      </c>
      <c r="G333" s="53">
        <v>6</v>
      </c>
      <c r="H333" s="41">
        <v>2023</v>
      </c>
      <c r="I333" s="41">
        <v>10</v>
      </c>
      <c r="J333" s="374">
        <v>2</v>
      </c>
    </row>
    <row r="334" spans="5:10" x14ac:dyDescent="0.25">
      <c r="E334" s="140" t="s">
        <v>426</v>
      </c>
      <c r="F334" s="137" t="s">
        <v>427</v>
      </c>
      <c r="G334" s="54">
        <v>11</v>
      </c>
      <c r="H334" s="30">
        <v>2023</v>
      </c>
      <c r="I334" s="30">
        <v>9</v>
      </c>
      <c r="J334" s="375">
        <v>1</v>
      </c>
    </row>
    <row r="335" spans="5:10" x14ac:dyDescent="0.25">
      <c r="E335" s="140" t="s">
        <v>426</v>
      </c>
      <c r="F335" s="137" t="s">
        <v>427</v>
      </c>
      <c r="G335" s="54">
        <v>15</v>
      </c>
      <c r="H335" s="30">
        <v>2022</v>
      </c>
      <c r="I335" s="30">
        <v>9</v>
      </c>
      <c r="J335" s="375">
        <v>1</v>
      </c>
    </row>
    <row r="336" spans="5:10" x14ac:dyDescent="0.25">
      <c r="E336" s="139" t="s">
        <v>426</v>
      </c>
      <c r="F336" s="136" t="s">
        <v>427</v>
      </c>
      <c r="G336" s="54">
        <v>26</v>
      </c>
      <c r="H336" s="30">
        <v>2023</v>
      </c>
      <c r="I336" s="30">
        <v>8</v>
      </c>
      <c r="J336" s="375">
        <v>1</v>
      </c>
    </row>
    <row r="337" spans="5:10" ht="15.75" thickBot="1" x14ac:dyDescent="0.3">
      <c r="E337" s="141" t="s">
        <v>426</v>
      </c>
      <c r="F337" s="151" t="s">
        <v>427</v>
      </c>
      <c r="G337" s="55">
        <v>26</v>
      </c>
      <c r="H337" s="34">
        <v>2023</v>
      </c>
      <c r="I337" s="34">
        <v>14</v>
      </c>
      <c r="J337" s="377">
        <v>1</v>
      </c>
    </row>
    <row r="338" spans="5:10" x14ac:dyDescent="0.25">
      <c r="E338" s="301" t="s">
        <v>16</v>
      </c>
      <c r="F338" s="48" t="s">
        <v>17</v>
      </c>
      <c r="G338" s="53">
        <v>1</v>
      </c>
      <c r="H338" s="41">
        <v>1996</v>
      </c>
      <c r="I338" s="41">
        <v>9</v>
      </c>
      <c r="J338" s="374">
        <v>16</v>
      </c>
    </row>
    <row r="339" spans="5:10" x14ac:dyDescent="0.25">
      <c r="E339" s="305" t="s">
        <v>16</v>
      </c>
      <c r="F339" s="49" t="s">
        <v>17</v>
      </c>
      <c r="G339" s="54">
        <v>1</v>
      </c>
      <c r="H339" s="30">
        <v>1997</v>
      </c>
      <c r="I339" s="30">
        <v>8</v>
      </c>
      <c r="J339" s="375">
        <v>16</v>
      </c>
    </row>
    <row r="340" spans="5:10" x14ac:dyDescent="0.25">
      <c r="E340" s="302" t="s">
        <v>16</v>
      </c>
      <c r="F340" s="49" t="s">
        <v>46</v>
      </c>
      <c r="G340" s="54">
        <v>2</v>
      </c>
      <c r="H340" s="30">
        <v>1998</v>
      </c>
      <c r="I340" s="30">
        <v>9</v>
      </c>
      <c r="J340" s="375">
        <v>8</v>
      </c>
    </row>
    <row r="341" spans="5:10" x14ac:dyDescent="0.25">
      <c r="E341" s="302" t="s">
        <v>16</v>
      </c>
      <c r="F341" s="49" t="s">
        <v>46</v>
      </c>
      <c r="G341" s="54">
        <v>2</v>
      </c>
      <c r="H341" s="30">
        <v>1998</v>
      </c>
      <c r="I341" s="30">
        <v>14</v>
      </c>
      <c r="J341" s="375">
        <v>8</v>
      </c>
    </row>
    <row r="342" spans="5:10" x14ac:dyDescent="0.25">
      <c r="E342" s="302" t="s">
        <v>16</v>
      </c>
      <c r="F342" s="49" t="s">
        <v>46</v>
      </c>
      <c r="G342" s="54">
        <v>2</v>
      </c>
      <c r="H342" s="30">
        <v>1999</v>
      </c>
      <c r="I342" s="30">
        <v>8</v>
      </c>
      <c r="J342" s="375">
        <v>8</v>
      </c>
    </row>
    <row r="343" spans="5:10" x14ac:dyDescent="0.25">
      <c r="E343" s="303" t="s">
        <v>16</v>
      </c>
      <c r="F343" s="49" t="s">
        <v>17</v>
      </c>
      <c r="G343" s="54">
        <v>3</v>
      </c>
      <c r="H343" s="30">
        <v>1997</v>
      </c>
      <c r="I343" s="30">
        <v>14</v>
      </c>
      <c r="J343" s="375">
        <v>4</v>
      </c>
    </row>
    <row r="344" spans="5:10" x14ac:dyDescent="0.25">
      <c r="E344" s="303" t="s">
        <v>16</v>
      </c>
      <c r="F344" s="49" t="s">
        <v>46</v>
      </c>
      <c r="G344" s="54">
        <v>4</v>
      </c>
      <c r="H344" s="30">
        <v>1999</v>
      </c>
      <c r="I344" s="30">
        <v>9</v>
      </c>
      <c r="J344" s="375">
        <v>4</v>
      </c>
    </row>
    <row r="345" spans="5:10" x14ac:dyDescent="0.25">
      <c r="E345" s="303" t="s">
        <v>16</v>
      </c>
      <c r="F345" s="49" t="s">
        <v>46</v>
      </c>
      <c r="G345" s="54">
        <v>4</v>
      </c>
      <c r="H345" s="30">
        <v>1999</v>
      </c>
      <c r="I345" s="30">
        <v>14</v>
      </c>
      <c r="J345" s="375">
        <v>4</v>
      </c>
    </row>
    <row r="346" spans="5:10" x14ac:dyDescent="0.25">
      <c r="E346" s="32" t="s">
        <v>16</v>
      </c>
      <c r="F346" s="49" t="s">
        <v>17</v>
      </c>
      <c r="G346" s="54">
        <v>5</v>
      </c>
      <c r="H346" s="30">
        <v>1995</v>
      </c>
      <c r="I346" s="30">
        <v>8</v>
      </c>
      <c r="J346" s="375">
        <v>2</v>
      </c>
    </row>
    <row r="347" spans="5:10" x14ac:dyDescent="0.25">
      <c r="E347" s="32" t="s">
        <v>16</v>
      </c>
      <c r="F347" s="49" t="s">
        <v>46</v>
      </c>
      <c r="G347" s="54">
        <v>5</v>
      </c>
      <c r="H347" s="30">
        <v>1998</v>
      </c>
      <c r="I347" s="30">
        <v>8</v>
      </c>
      <c r="J347" s="375">
        <v>2</v>
      </c>
    </row>
    <row r="348" spans="5:10" x14ac:dyDescent="0.25">
      <c r="E348" s="32" t="s">
        <v>16</v>
      </c>
      <c r="F348" s="49" t="s">
        <v>46</v>
      </c>
      <c r="G348" s="54">
        <v>6</v>
      </c>
      <c r="H348" s="30">
        <v>2000</v>
      </c>
      <c r="I348" s="30">
        <v>14</v>
      </c>
      <c r="J348" s="375">
        <v>2</v>
      </c>
    </row>
    <row r="349" spans="5:10" x14ac:dyDescent="0.25">
      <c r="E349" s="32" t="s">
        <v>16</v>
      </c>
      <c r="F349" s="49" t="s">
        <v>46</v>
      </c>
      <c r="G349" s="54">
        <v>11</v>
      </c>
      <c r="H349" s="30">
        <v>2000</v>
      </c>
      <c r="I349" s="30">
        <v>8</v>
      </c>
      <c r="J349" s="375">
        <v>1</v>
      </c>
    </row>
    <row r="350" spans="5:10" x14ac:dyDescent="0.25">
      <c r="E350" s="32" t="s">
        <v>16</v>
      </c>
      <c r="F350" s="49" t="s">
        <v>46</v>
      </c>
      <c r="G350" s="54">
        <v>12</v>
      </c>
      <c r="H350" s="30">
        <v>2000</v>
      </c>
      <c r="I350" s="30">
        <v>9</v>
      </c>
      <c r="J350" s="375">
        <v>1</v>
      </c>
    </row>
    <row r="351" spans="5:10" ht="15.75" thickBot="1" x14ac:dyDescent="0.3">
      <c r="E351" s="33" t="s">
        <v>16</v>
      </c>
      <c r="F351" s="50" t="s">
        <v>17</v>
      </c>
      <c r="G351" s="55">
        <v>16</v>
      </c>
      <c r="H351" s="34">
        <v>1997</v>
      </c>
      <c r="I351" s="34">
        <v>9</v>
      </c>
      <c r="J351" s="377">
        <v>1</v>
      </c>
    </row>
    <row r="352" spans="5:10" x14ac:dyDescent="0.25">
      <c r="E352" s="307" t="s">
        <v>152</v>
      </c>
      <c r="F352" s="40" t="s">
        <v>145</v>
      </c>
      <c r="G352" s="53">
        <v>2</v>
      </c>
      <c r="H352" s="41">
        <v>2006</v>
      </c>
      <c r="I352" s="41">
        <v>9</v>
      </c>
      <c r="J352" s="374">
        <v>8</v>
      </c>
    </row>
    <row r="353" spans="5:10" ht="15.75" thickBot="1" x14ac:dyDescent="0.3">
      <c r="E353" s="33" t="s">
        <v>152</v>
      </c>
      <c r="F353" s="44" t="s">
        <v>140</v>
      </c>
      <c r="G353" s="55">
        <v>14</v>
      </c>
      <c r="H353" s="34">
        <v>2004</v>
      </c>
      <c r="I353" s="34">
        <v>8</v>
      </c>
      <c r="J353" s="377">
        <v>1</v>
      </c>
    </row>
    <row r="354" spans="5:10" ht="15.75" thickBot="1" x14ac:dyDescent="0.3">
      <c r="E354" s="59" t="s">
        <v>349</v>
      </c>
      <c r="F354" s="67" t="s">
        <v>270</v>
      </c>
      <c r="G354" s="98">
        <v>30</v>
      </c>
      <c r="H354" s="61">
        <v>2017</v>
      </c>
      <c r="I354" s="61">
        <v>10</v>
      </c>
      <c r="J354" s="378">
        <v>1</v>
      </c>
    </row>
    <row r="355" spans="5:10" x14ac:dyDescent="0.25">
      <c r="E355" s="301" t="s">
        <v>12</v>
      </c>
      <c r="F355" s="48" t="s">
        <v>50</v>
      </c>
      <c r="G355" s="53">
        <v>1</v>
      </c>
      <c r="H355" s="41">
        <v>1998</v>
      </c>
      <c r="I355" s="41">
        <v>8</v>
      </c>
      <c r="J355" s="374">
        <v>16</v>
      </c>
    </row>
    <row r="356" spans="5:10" x14ac:dyDescent="0.25">
      <c r="E356" s="302" t="s">
        <v>12</v>
      </c>
      <c r="F356" s="49" t="s">
        <v>50</v>
      </c>
      <c r="G356" s="54">
        <v>2</v>
      </c>
      <c r="H356" s="30">
        <v>2002</v>
      </c>
      <c r="I356" s="30">
        <v>14</v>
      </c>
      <c r="J356" s="375">
        <v>8</v>
      </c>
    </row>
    <row r="357" spans="5:10" x14ac:dyDescent="0.25">
      <c r="E357" s="302" t="s">
        <v>12</v>
      </c>
      <c r="F357" s="46" t="s">
        <v>50</v>
      </c>
      <c r="G357" s="54">
        <v>2</v>
      </c>
      <c r="H357" s="30">
        <v>2005</v>
      </c>
      <c r="I357" s="30">
        <v>14</v>
      </c>
      <c r="J357" s="375">
        <v>8</v>
      </c>
    </row>
    <row r="358" spans="5:10" x14ac:dyDescent="0.25">
      <c r="E358" s="302" t="s">
        <v>12</v>
      </c>
      <c r="F358" s="43" t="s">
        <v>50</v>
      </c>
      <c r="G358" s="54">
        <v>2</v>
      </c>
      <c r="H358" s="30">
        <v>2007</v>
      </c>
      <c r="I358" s="30">
        <v>8</v>
      </c>
      <c r="J358" s="375">
        <v>8</v>
      </c>
    </row>
    <row r="359" spans="5:10" x14ac:dyDescent="0.25">
      <c r="E359" s="303" t="s">
        <v>12</v>
      </c>
      <c r="F359" s="49" t="s">
        <v>13</v>
      </c>
      <c r="G359" s="54">
        <v>3</v>
      </c>
      <c r="H359" s="30">
        <v>1995</v>
      </c>
      <c r="I359" s="30">
        <v>8</v>
      </c>
      <c r="J359" s="375">
        <v>4</v>
      </c>
    </row>
    <row r="360" spans="5:10" x14ac:dyDescent="0.25">
      <c r="E360" s="303" t="s">
        <v>12</v>
      </c>
      <c r="F360" s="49" t="s">
        <v>50</v>
      </c>
      <c r="G360" s="54">
        <v>3</v>
      </c>
      <c r="H360" s="30">
        <v>1999</v>
      </c>
      <c r="I360" s="30">
        <v>9</v>
      </c>
      <c r="J360" s="375">
        <v>4</v>
      </c>
    </row>
    <row r="361" spans="5:10" x14ac:dyDescent="0.25">
      <c r="E361" s="303" t="s">
        <v>12</v>
      </c>
      <c r="F361" s="49" t="s">
        <v>50</v>
      </c>
      <c r="G361" s="54">
        <v>3</v>
      </c>
      <c r="H361" s="30">
        <v>2001</v>
      </c>
      <c r="I361" s="30">
        <v>14</v>
      </c>
      <c r="J361" s="375">
        <v>4</v>
      </c>
    </row>
    <row r="362" spans="5:10" x14ac:dyDescent="0.25">
      <c r="E362" s="303" t="s">
        <v>12</v>
      </c>
      <c r="F362" s="49" t="s">
        <v>50</v>
      </c>
      <c r="G362" s="54">
        <v>3</v>
      </c>
      <c r="H362" s="30">
        <v>2003</v>
      </c>
      <c r="I362" s="30">
        <v>8</v>
      </c>
      <c r="J362" s="375">
        <v>4</v>
      </c>
    </row>
    <row r="363" spans="5:10" x14ac:dyDescent="0.25">
      <c r="E363" s="303" t="s">
        <v>12</v>
      </c>
      <c r="F363" s="46" t="s">
        <v>50</v>
      </c>
      <c r="G363" s="54">
        <v>3</v>
      </c>
      <c r="H363" s="30">
        <v>2004</v>
      </c>
      <c r="I363" s="30">
        <v>9</v>
      </c>
      <c r="J363" s="375">
        <v>4</v>
      </c>
    </row>
    <row r="364" spans="5:10" x14ac:dyDescent="0.25">
      <c r="E364" s="32" t="s">
        <v>12</v>
      </c>
      <c r="F364" s="49" t="s">
        <v>50</v>
      </c>
      <c r="G364" s="54">
        <v>5</v>
      </c>
      <c r="H364" s="30">
        <v>2002</v>
      </c>
      <c r="I364" s="30">
        <v>9</v>
      </c>
      <c r="J364" s="375">
        <v>2</v>
      </c>
    </row>
    <row r="365" spans="5:10" x14ac:dyDescent="0.25">
      <c r="E365" s="32" t="s">
        <v>12</v>
      </c>
      <c r="F365" s="49" t="s">
        <v>50</v>
      </c>
      <c r="G365" s="54">
        <v>5</v>
      </c>
      <c r="H365" s="30">
        <v>2003</v>
      </c>
      <c r="I365" s="30">
        <v>9</v>
      </c>
      <c r="J365" s="375">
        <v>2</v>
      </c>
    </row>
    <row r="366" spans="5:10" x14ac:dyDescent="0.25">
      <c r="E366" s="32" t="s">
        <v>12</v>
      </c>
      <c r="F366" s="46" t="s">
        <v>50</v>
      </c>
      <c r="G366" s="54">
        <v>5</v>
      </c>
      <c r="H366" s="30">
        <v>2005</v>
      </c>
      <c r="I366" s="30">
        <v>8</v>
      </c>
      <c r="J366" s="375">
        <v>2</v>
      </c>
    </row>
    <row r="367" spans="5:10" x14ac:dyDescent="0.25">
      <c r="E367" s="32" t="s">
        <v>12</v>
      </c>
      <c r="F367" s="46" t="s">
        <v>50</v>
      </c>
      <c r="G367" s="54">
        <v>5</v>
      </c>
      <c r="H367" s="30">
        <v>2005</v>
      </c>
      <c r="I367" s="30">
        <v>9</v>
      </c>
      <c r="J367" s="375">
        <v>2</v>
      </c>
    </row>
    <row r="368" spans="5:10" x14ac:dyDescent="0.25">
      <c r="E368" s="32" t="s">
        <v>12</v>
      </c>
      <c r="F368" s="49" t="s">
        <v>50</v>
      </c>
      <c r="G368" s="54">
        <v>6</v>
      </c>
      <c r="H368" s="30">
        <v>1998</v>
      </c>
      <c r="I368" s="30">
        <v>14</v>
      </c>
      <c r="J368" s="375">
        <v>2</v>
      </c>
    </row>
    <row r="369" spans="5:10" x14ac:dyDescent="0.25">
      <c r="E369" s="32" t="s">
        <v>12</v>
      </c>
      <c r="F369" s="49" t="s">
        <v>50</v>
      </c>
      <c r="G369" s="54">
        <v>6</v>
      </c>
      <c r="H369" s="30">
        <v>1999</v>
      </c>
      <c r="I369" s="30">
        <v>8</v>
      </c>
      <c r="J369" s="375">
        <v>2</v>
      </c>
    </row>
    <row r="370" spans="5:10" x14ac:dyDescent="0.25">
      <c r="E370" s="32" t="s">
        <v>12</v>
      </c>
      <c r="F370" s="49" t="s">
        <v>50</v>
      </c>
      <c r="G370" s="54">
        <v>6</v>
      </c>
      <c r="H370" s="30">
        <v>2001</v>
      </c>
      <c r="I370" s="30">
        <v>8</v>
      </c>
      <c r="J370" s="375">
        <v>2</v>
      </c>
    </row>
    <row r="371" spans="5:10" x14ac:dyDescent="0.25">
      <c r="E371" s="32" t="s">
        <v>12</v>
      </c>
      <c r="F371" s="49" t="s">
        <v>50</v>
      </c>
      <c r="G371" s="54">
        <v>7</v>
      </c>
      <c r="H371" s="30">
        <v>1999</v>
      </c>
      <c r="I371" s="30">
        <v>14</v>
      </c>
      <c r="J371" s="375">
        <v>2</v>
      </c>
    </row>
    <row r="372" spans="5:10" x14ac:dyDescent="0.25">
      <c r="E372" s="32" t="s">
        <v>12</v>
      </c>
      <c r="F372" s="49" t="s">
        <v>50</v>
      </c>
      <c r="G372" s="54">
        <v>7</v>
      </c>
      <c r="H372" s="30">
        <v>2000</v>
      </c>
      <c r="I372" s="30">
        <v>9</v>
      </c>
      <c r="J372" s="375">
        <v>2</v>
      </c>
    </row>
    <row r="373" spans="5:10" x14ac:dyDescent="0.25">
      <c r="E373" s="32" t="s">
        <v>12</v>
      </c>
      <c r="F373" s="49" t="s">
        <v>50</v>
      </c>
      <c r="G373" s="54">
        <v>7</v>
      </c>
      <c r="H373" s="30">
        <v>2000</v>
      </c>
      <c r="I373" s="30">
        <v>14</v>
      </c>
      <c r="J373" s="375">
        <v>2</v>
      </c>
    </row>
    <row r="374" spans="5:10" x14ac:dyDescent="0.25">
      <c r="E374" s="32" t="s">
        <v>12</v>
      </c>
      <c r="F374" s="49" t="s">
        <v>50</v>
      </c>
      <c r="G374" s="54">
        <v>7</v>
      </c>
      <c r="H374" s="30">
        <v>2003</v>
      </c>
      <c r="I374" s="30">
        <v>14</v>
      </c>
      <c r="J374" s="375">
        <v>2</v>
      </c>
    </row>
    <row r="375" spans="5:10" x14ac:dyDescent="0.25">
      <c r="E375" s="32" t="s">
        <v>12</v>
      </c>
      <c r="F375" s="49" t="s">
        <v>50</v>
      </c>
      <c r="G375" s="54">
        <v>8</v>
      </c>
      <c r="H375" s="30">
        <v>2002</v>
      </c>
      <c r="I375" s="30">
        <v>8</v>
      </c>
      <c r="J375" s="375">
        <v>2</v>
      </c>
    </row>
    <row r="376" spans="5:10" x14ac:dyDescent="0.25">
      <c r="E376" s="32" t="s">
        <v>12</v>
      </c>
      <c r="F376" s="46" t="s">
        <v>91</v>
      </c>
      <c r="G376" s="54">
        <v>8</v>
      </c>
      <c r="H376" s="30">
        <v>2004</v>
      </c>
      <c r="I376" s="30">
        <v>14</v>
      </c>
      <c r="J376" s="375">
        <v>2</v>
      </c>
    </row>
    <row r="377" spans="5:10" x14ac:dyDescent="0.25">
      <c r="E377" s="32" t="s">
        <v>12</v>
      </c>
      <c r="F377" s="49" t="s">
        <v>50</v>
      </c>
      <c r="G377" s="54">
        <v>11</v>
      </c>
      <c r="H377" s="30">
        <v>2001</v>
      </c>
      <c r="I377" s="30">
        <v>9</v>
      </c>
      <c r="J377" s="375">
        <v>1</v>
      </c>
    </row>
    <row r="378" spans="5:10" x14ac:dyDescent="0.25">
      <c r="E378" s="32" t="s">
        <v>12</v>
      </c>
      <c r="F378" s="49" t="s">
        <v>50</v>
      </c>
      <c r="G378" s="54">
        <v>12</v>
      </c>
      <c r="H378" s="30">
        <v>1998</v>
      </c>
      <c r="I378" s="30">
        <v>9</v>
      </c>
      <c r="J378" s="375">
        <v>1</v>
      </c>
    </row>
    <row r="379" spans="5:10" x14ac:dyDescent="0.25">
      <c r="E379" s="32" t="s">
        <v>12</v>
      </c>
      <c r="F379" s="49" t="s">
        <v>50</v>
      </c>
      <c r="G379" s="54">
        <v>12</v>
      </c>
      <c r="H379" s="30">
        <v>2000</v>
      </c>
      <c r="I379" s="30">
        <v>8</v>
      </c>
      <c r="J379" s="375">
        <v>1</v>
      </c>
    </row>
    <row r="380" spans="5:10" x14ac:dyDescent="0.25">
      <c r="E380" s="32" t="s">
        <v>12</v>
      </c>
      <c r="F380" s="43" t="s">
        <v>50</v>
      </c>
      <c r="G380" s="54">
        <v>12</v>
      </c>
      <c r="H380" s="30">
        <v>2004</v>
      </c>
      <c r="I380" s="30">
        <v>8</v>
      </c>
      <c r="J380" s="375">
        <v>1</v>
      </c>
    </row>
    <row r="381" spans="5:10" ht="15.75" thickBot="1" x14ac:dyDescent="0.3">
      <c r="E381" s="33" t="s">
        <v>12</v>
      </c>
      <c r="F381" s="50" t="s">
        <v>50</v>
      </c>
      <c r="G381" s="55">
        <v>24</v>
      </c>
      <c r="H381" s="34">
        <v>2011</v>
      </c>
      <c r="I381" s="34">
        <v>9</v>
      </c>
      <c r="J381" s="377">
        <v>1</v>
      </c>
    </row>
    <row r="382" spans="5:10" x14ac:dyDescent="0.25">
      <c r="E382" s="308" t="s">
        <v>291</v>
      </c>
      <c r="F382" s="38" t="s">
        <v>273</v>
      </c>
      <c r="G382" s="53">
        <v>4</v>
      </c>
      <c r="H382" s="41">
        <v>2014</v>
      </c>
      <c r="I382" s="41">
        <v>10</v>
      </c>
      <c r="J382" s="374">
        <v>4</v>
      </c>
    </row>
    <row r="383" spans="5:10" x14ac:dyDescent="0.25">
      <c r="E383" s="140" t="s">
        <v>291</v>
      </c>
      <c r="F383" s="137" t="s">
        <v>273</v>
      </c>
      <c r="G383" s="54">
        <v>5</v>
      </c>
      <c r="H383" s="30">
        <v>2021</v>
      </c>
      <c r="I383" s="30">
        <v>10</v>
      </c>
      <c r="J383" s="375">
        <v>2</v>
      </c>
    </row>
    <row r="384" spans="5:10" x14ac:dyDescent="0.25">
      <c r="E384" s="32" t="s">
        <v>291</v>
      </c>
      <c r="F384" s="31" t="s">
        <v>273</v>
      </c>
      <c r="G384" s="54">
        <v>11</v>
      </c>
      <c r="H384" s="30">
        <v>2016</v>
      </c>
      <c r="I384" s="30">
        <v>10</v>
      </c>
      <c r="J384" s="375">
        <v>1</v>
      </c>
    </row>
    <row r="385" spans="5:10" x14ac:dyDescent="0.25">
      <c r="E385" s="32" t="s">
        <v>291</v>
      </c>
      <c r="F385" s="31" t="s">
        <v>273</v>
      </c>
      <c r="G385" s="54">
        <v>12</v>
      </c>
      <c r="H385" s="30">
        <v>2016</v>
      </c>
      <c r="I385" s="30">
        <v>9</v>
      </c>
      <c r="J385" s="375">
        <v>1</v>
      </c>
    </row>
    <row r="386" spans="5:10" x14ac:dyDescent="0.25">
      <c r="E386" s="32" t="s">
        <v>291</v>
      </c>
      <c r="F386" s="64" t="s">
        <v>273</v>
      </c>
      <c r="G386" s="54">
        <v>16</v>
      </c>
      <c r="H386" s="30">
        <v>2017</v>
      </c>
      <c r="I386" s="30">
        <v>9</v>
      </c>
      <c r="J386" s="375">
        <v>1</v>
      </c>
    </row>
    <row r="387" spans="5:10" x14ac:dyDescent="0.25">
      <c r="E387" s="139" t="s">
        <v>291</v>
      </c>
      <c r="F387" s="136" t="s">
        <v>273</v>
      </c>
      <c r="G387" s="54">
        <v>20</v>
      </c>
      <c r="H387" s="30">
        <v>2022</v>
      </c>
      <c r="I387" s="30">
        <v>10</v>
      </c>
      <c r="J387" s="375">
        <v>1</v>
      </c>
    </row>
    <row r="388" spans="5:10" x14ac:dyDescent="0.25">
      <c r="E388" s="32" t="s">
        <v>291</v>
      </c>
      <c r="F388" s="31" t="s">
        <v>273</v>
      </c>
      <c r="G388" s="54">
        <v>24</v>
      </c>
      <c r="H388" s="30">
        <v>2015</v>
      </c>
      <c r="I388" s="30">
        <v>10</v>
      </c>
      <c r="J388" s="375">
        <v>1</v>
      </c>
    </row>
    <row r="389" spans="5:10" x14ac:dyDescent="0.25">
      <c r="E389" s="32" t="s">
        <v>291</v>
      </c>
      <c r="F389" s="31" t="s">
        <v>273</v>
      </c>
      <c r="G389" s="54">
        <v>24</v>
      </c>
      <c r="H389" s="30">
        <v>2016</v>
      </c>
      <c r="I389" s="30">
        <v>8</v>
      </c>
      <c r="J389" s="375">
        <v>1</v>
      </c>
    </row>
    <row r="390" spans="5:10" x14ac:dyDescent="0.25">
      <c r="E390" s="32" t="s">
        <v>291</v>
      </c>
      <c r="F390" s="31" t="s">
        <v>273</v>
      </c>
      <c r="G390" s="54">
        <v>28</v>
      </c>
      <c r="H390" s="30">
        <v>2015</v>
      </c>
      <c r="I390" s="30">
        <v>9</v>
      </c>
      <c r="J390" s="375">
        <v>1</v>
      </c>
    </row>
    <row r="391" spans="5:10" ht="15.75" thickBot="1" x14ac:dyDescent="0.3">
      <c r="E391" s="80" t="s">
        <v>291</v>
      </c>
      <c r="F391" s="81" t="s">
        <v>273</v>
      </c>
      <c r="G391" s="55">
        <v>29</v>
      </c>
      <c r="H391" s="34">
        <v>2019</v>
      </c>
      <c r="I391" s="34">
        <v>9</v>
      </c>
      <c r="J391" s="377">
        <v>1</v>
      </c>
    </row>
    <row r="392" spans="5:10" x14ac:dyDescent="0.25">
      <c r="E392" s="301" t="s">
        <v>83</v>
      </c>
      <c r="F392" s="48" t="s">
        <v>84</v>
      </c>
      <c r="G392" s="53">
        <v>1</v>
      </c>
      <c r="H392" s="41">
        <v>1999</v>
      </c>
      <c r="I392" s="41">
        <v>9</v>
      </c>
      <c r="J392" s="374">
        <v>16</v>
      </c>
    </row>
    <row r="393" spans="5:10" x14ac:dyDescent="0.25">
      <c r="E393" s="305" t="s">
        <v>83</v>
      </c>
      <c r="F393" s="49" t="s">
        <v>50</v>
      </c>
      <c r="G393" s="54">
        <v>1</v>
      </c>
      <c r="H393" s="30">
        <v>2000</v>
      </c>
      <c r="I393" s="30">
        <v>8</v>
      </c>
      <c r="J393" s="375">
        <v>16</v>
      </c>
    </row>
    <row r="394" spans="5:10" x14ac:dyDescent="0.25">
      <c r="E394" s="305" t="s">
        <v>83</v>
      </c>
      <c r="F394" s="49" t="s">
        <v>50</v>
      </c>
      <c r="G394" s="54">
        <v>1</v>
      </c>
      <c r="H394" s="30">
        <v>2002</v>
      </c>
      <c r="I394" s="30">
        <v>14</v>
      </c>
      <c r="J394" s="375">
        <v>16</v>
      </c>
    </row>
    <row r="395" spans="5:10" x14ac:dyDescent="0.25">
      <c r="E395" s="305" t="s">
        <v>83</v>
      </c>
      <c r="F395" s="49" t="s">
        <v>50</v>
      </c>
      <c r="G395" s="54">
        <v>1</v>
      </c>
      <c r="H395" s="30">
        <v>2003</v>
      </c>
      <c r="I395" s="30">
        <v>14</v>
      </c>
      <c r="J395" s="375">
        <v>16</v>
      </c>
    </row>
    <row r="396" spans="5:10" x14ac:dyDescent="0.25">
      <c r="E396" s="305" t="s">
        <v>83</v>
      </c>
      <c r="F396" s="43" t="s">
        <v>50</v>
      </c>
      <c r="G396" s="54">
        <v>1</v>
      </c>
      <c r="H396" s="30">
        <v>2004</v>
      </c>
      <c r="I396" s="30">
        <v>8</v>
      </c>
      <c r="J396" s="375">
        <v>16</v>
      </c>
    </row>
    <row r="397" spans="5:10" x14ac:dyDescent="0.25">
      <c r="E397" s="305" t="s">
        <v>83</v>
      </c>
      <c r="F397" s="46" t="s">
        <v>50</v>
      </c>
      <c r="G397" s="54">
        <v>1</v>
      </c>
      <c r="H397" s="30">
        <v>2004</v>
      </c>
      <c r="I397" s="30">
        <v>9</v>
      </c>
      <c r="J397" s="375">
        <v>16</v>
      </c>
    </row>
    <row r="398" spans="5:10" x14ac:dyDescent="0.25">
      <c r="E398" s="305" t="s">
        <v>83</v>
      </c>
      <c r="F398" s="46" t="s">
        <v>156</v>
      </c>
      <c r="G398" s="54">
        <v>1</v>
      </c>
      <c r="H398" s="30">
        <v>2004</v>
      </c>
      <c r="I398" s="30">
        <v>14</v>
      </c>
      <c r="J398" s="375">
        <v>16</v>
      </c>
    </row>
    <row r="399" spans="5:10" x14ac:dyDescent="0.25">
      <c r="E399" s="305" t="s">
        <v>83</v>
      </c>
      <c r="F399" s="43" t="s">
        <v>50</v>
      </c>
      <c r="G399" s="54">
        <v>1</v>
      </c>
      <c r="H399" s="30">
        <v>2009</v>
      </c>
      <c r="I399" s="30">
        <v>8</v>
      </c>
      <c r="J399" s="375">
        <v>16</v>
      </c>
    </row>
    <row r="400" spans="5:10" x14ac:dyDescent="0.25">
      <c r="E400" s="305" t="s">
        <v>83</v>
      </c>
      <c r="F400" s="43" t="s">
        <v>145</v>
      </c>
      <c r="G400" s="54">
        <v>1</v>
      </c>
      <c r="H400" s="30">
        <v>2010</v>
      </c>
      <c r="I400" s="30">
        <v>8</v>
      </c>
      <c r="J400" s="375">
        <v>16</v>
      </c>
    </row>
    <row r="401" spans="5:10" x14ac:dyDescent="0.25">
      <c r="E401" s="305" t="s">
        <v>83</v>
      </c>
      <c r="F401" s="43" t="s">
        <v>145</v>
      </c>
      <c r="G401" s="54">
        <v>1</v>
      </c>
      <c r="H401" s="30">
        <v>2010</v>
      </c>
      <c r="I401" s="30">
        <v>10</v>
      </c>
      <c r="J401" s="375">
        <v>16</v>
      </c>
    </row>
    <row r="402" spans="5:10" x14ac:dyDescent="0.25">
      <c r="E402" s="305" t="s">
        <v>83</v>
      </c>
      <c r="F402" s="31" t="s">
        <v>286</v>
      </c>
      <c r="G402" s="54">
        <v>1</v>
      </c>
      <c r="H402" s="30">
        <v>2014</v>
      </c>
      <c r="I402" s="30">
        <v>14</v>
      </c>
      <c r="J402" s="375">
        <v>16</v>
      </c>
    </row>
    <row r="403" spans="5:10" x14ac:dyDescent="0.25">
      <c r="E403" s="305" t="s">
        <v>83</v>
      </c>
      <c r="F403" s="64" t="s">
        <v>352</v>
      </c>
      <c r="G403" s="54">
        <v>1</v>
      </c>
      <c r="H403" s="30">
        <v>2018</v>
      </c>
      <c r="I403" s="30">
        <v>9</v>
      </c>
      <c r="J403" s="375">
        <v>16</v>
      </c>
    </row>
    <row r="404" spans="5:10" x14ac:dyDescent="0.25">
      <c r="E404" s="305" t="s">
        <v>83</v>
      </c>
      <c r="F404" s="64" t="s">
        <v>352</v>
      </c>
      <c r="G404" s="54">
        <v>1</v>
      </c>
      <c r="H404" s="30">
        <v>2018</v>
      </c>
      <c r="I404" s="30">
        <v>10</v>
      </c>
      <c r="J404" s="375">
        <v>16</v>
      </c>
    </row>
    <row r="405" spans="5:10" x14ac:dyDescent="0.25">
      <c r="E405" s="302" t="s">
        <v>83</v>
      </c>
      <c r="F405" s="49" t="s">
        <v>50</v>
      </c>
      <c r="G405" s="54">
        <v>2</v>
      </c>
      <c r="H405" s="30">
        <v>2000</v>
      </c>
      <c r="I405" s="30">
        <v>9</v>
      </c>
      <c r="J405" s="375">
        <v>8</v>
      </c>
    </row>
    <row r="406" spans="5:10" x14ac:dyDescent="0.25">
      <c r="E406" s="302" t="s">
        <v>83</v>
      </c>
      <c r="F406" s="49" t="s">
        <v>50</v>
      </c>
      <c r="G406" s="54">
        <v>2</v>
      </c>
      <c r="H406" s="30">
        <v>2000</v>
      </c>
      <c r="I406" s="30">
        <v>14</v>
      </c>
      <c r="J406" s="375">
        <v>8</v>
      </c>
    </row>
    <row r="407" spans="5:10" x14ac:dyDescent="0.25">
      <c r="E407" s="302" t="s">
        <v>83</v>
      </c>
      <c r="F407" s="49" t="s">
        <v>50</v>
      </c>
      <c r="G407" s="54">
        <v>2</v>
      </c>
      <c r="H407" s="30">
        <v>2002</v>
      </c>
      <c r="I407" s="30">
        <v>8</v>
      </c>
      <c r="J407" s="375">
        <v>8</v>
      </c>
    </row>
    <row r="408" spans="5:10" x14ac:dyDescent="0.25">
      <c r="E408" s="302" t="s">
        <v>83</v>
      </c>
      <c r="F408" s="49" t="s">
        <v>50</v>
      </c>
      <c r="G408" s="54">
        <v>2</v>
      </c>
      <c r="H408" s="30">
        <v>2002</v>
      </c>
      <c r="I408" s="30">
        <v>9</v>
      </c>
      <c r="J408" s="375">
        <v>8</v>
      </c>
    </row>
    <row r="409" spans="5:10" x14ac:dyDescent="0.25">
      <c r="E409" s="302" t="s">
        <v>83</v>
      </c>
      <c r="F409" s="31" t="s">
        <v>286</v>
      </c>
      <c r="G409" s="54">
        <v>2</v>
      </c>
      <c r="H409" s="30">
        <v>2014</v>
      </c>
      <c r="I409" s="30">
        <v>9</v>
      </c>
      <c r="J409" s="375">
        <v>8</v>
      </c>
    </row>
    <row r="410" spans="5:10" x14ac:dyDescent="0.25">
      <c r="E410" s="302" t="s">
        <v>83</v>
      </c>
      <c r="F410" s="64" t="s">
        <v>352</v>
      </c>
      <c r="G410" s="54">
        <v>2</v>
      </c>
      <c r="H410" s="30">
        <v>2018</v>
      </c>
      <c r="I410" s="30">
        <v>14</v>
      </c>
      <c r="J410" s="375">
        <v>8</v>
      </c>
    </row>
    <row r="411" spans="5:10" x14ac:dyDescent="0.25">
      <c r="E411" s="302" t="s">
        <v>83</v>
      </c>
      <c r="F411" s="136" t="s">
        <v>273</v>
      </c>
      <c r="G411" s="54">
        <v>2</v>
      </c>
      <c r="H411" s="30">
        <v>2021</v>
      </c>
      <c r="I411" s="30">
        <v>8</v>
      </c>
      <c r="J411" s="375">
        <v>8</v>
      </c>
    </row>
    <row r="412" spans="5:10" x14ac:dyDescent="0.25">
      <c r="E412" s="303" t="s">
        <v>83</v>
      </c>
      <c r="F412" s="49" t="s">
        <v>84</v>
      </c>
      <c r="G412" s="54">
        <v>4</v>
      </c>
      <c r="H412" s="30">
        <v>1999</v>
      </c>
      <c r="I412" s="30">
        <v>8</v>
      </c>
      <c r="J412" s="375">
        <v>4</v>
      </c>
    </row>
    <row r="413" spans="5:10" x14ac:dyDescent="0.25">
      <c r="E413" s="303" t="s">
        <v>83</v>
      </c>
      <c r="F413" s="49" t="s">
        <v>50</v>
      </c>
      <c r="G413" s="54">
        <v>4</v>
      </c>
      <c r="H413" s="30">
        <v>2001</v>
      </c>
      <c r="I413" s="30">
        <v>9</v>
      </c>
      <c r="J413" s="375">
        <v>4</v>
      </c>
    </row>
    <row r="414" spans="5:10" x14ac:dyDescent="0.25">
      <c r="E414" s="303" t="s">
        <v>83</v>
      </c>
      <c r="F414" s="49" t="s">
        <v>50</v>
      </c>
      <c r="G414" s="54">
        <v>4</v>
      </c>
      <c r="H414" s="30">
        <v>2001</v>
      </c>
      <c r="I414" s="30">
        <v>14</v>
      </c>
      <c r="J414" s="375">
        <v>4</v>
      </c>
    </row>
    <row r="415" spans="5:10" x14ac:dyDescent="0.25">
      <c r="E415" s="32" t="s">
        <v>83</v>
      </c>
      <c r="F415" s="49" t="s">
        <v>50</v>
      </c>
      <c r="G415" s="54">
        <v>5</v>
      </c>
      <c r="H415" s="30">
        <v>2001</v>
      </c>
      <c r="I415" s="30">
        <v>8</v>
      </c>
      <c r="J415" s="375">
        <v>2</v>
      </c>
    </row>
    <row r="416" spans="5:10" x14ac:dyDescent="0.25">
      <c r="E416" s="32" t="s">
        <v>83</v>
      </c>
      <c r="F416" s="49" t="s">
        <v>50</v>
      </c>
      <c r="G416" s="54">
        <v>6</v>
      </c>
      <c r="H416" s="30">
        <v>1999</v>
      </c>
      <c r="I416" s="30">
        <v>14</v>
      </c>
      <c r="J416" s="375">
        <v>2</v>
      </c>
    </row>
    <row r="417" spans="5:10" x14ac:dyDescent="0.25">
      <c r="E417" s="140" t="s">
        <v>83</v>
      </c>
      <c r="F417" s="137" t="s">
        <v>273</v>
      </c>
      <c r="G417" s="54">
        <v>7</v>
      </c>
      <c r="H417" s="30">
        <v>2021</v>
      </c>
      <c r="I417" s="30">
        <v>10</v>
      </c>
      <c r="J417" s="375">
        <v>2</v>
      </c>
    </row>
    <row r="418" spans="5:10" ht="15.75" thickBot="1" x14ac:dyDescent="0.3">
      <c r="E418" s="33" t="s">
        <v>83</v>
      </c>
      <c r="F418" s="65" t="s">
        <v>352</v>
      </c>
      <c r="G418" s="55">
        <v>11</v>
      </c>
      <c r="H418" s="34">
        <v>2018</v>
      </c>
      <c r="I418" s="34">
        <v>8</v>
      </c>
      <c r="J418" s="377">
        <v>1</v>
      </c>
    </row>
    <row r="419" spans="5:10" ht="15.75" thickBot="1" x14ac:dyDescent="0.3">
      <c r="E419" s="155" t="s">
        <v>487</v>
      </c>
      <c r="F419" s="156" t="s">
        <v>405</v>
      </c>
      <c r="G419" s="98">
        <v>28</v>
      </c>
      <c r="H419" s="61">
        <v>2023</v>
      </c>
      <c r="I419" s="61">
        <v>9</v>
      </c>
      <c r="J419" s="378">
        <v>1</v>
      </c>
    </row>
    <row r="420" spans="5:10" x14ac:dyDescent="0.25">
      <c r="E420" s="39" t="s">
        <v>305</v>
      </c>
      <c r="F420" s="38" t="s">
        <v>132</v>
      </c>
      <c r="G420" s="53">
        <v>22</v>
      </c>
      <c r="H420" s="41">
        <v>2015</v>
      </c>
      <c r="I420" s="41">
        <v>8</v>
      </c>
      <c r="J420" s="374">
        <v>1</v>
      </c>
    </row>
    <row r="421" spans="5:10" ht="15.75" thickBot="1" x14ac:dyDescent="0.3">
      <c r="E421" s="33" t="s">
        <v>305</v>
      </c>
      <c r="F421" s="35" t="s">
        <v>132</v>
      </c>
      <c r="G421" s="55">
        <v>25</v>
      </c>
      <c r="H421" s="34">
        <v>2015</v>
      </c>
      <c r="I421" s="34">
        <v>9</v>
      </c>
      <c r="J421" s="377">
        <v>1</v>
      </c>
    </row>
    <row r="422" spans="5:10" x14ac:dyDescent="0.25">
      <c r="E422" s="149" t="s">
        <v>367</v>
      </c>
      <c r="F422" s="152" t="s">
        <v>273</v>
      </c>
      <c r="G422" s="53">
        <v>18</v>
      </c>
      <c r="H422" s="41">
        <v>2021</v>
      </c>
      <c r="I422" s="41">
        <v>10</v>
      </c>
      <c r="J422" s="374">
        <v>1</v>
      </c>
    </row>
    <row r="423" spans="5:10" x14ac:dyDescent="0.25">
      <c r="E423" s="32" t="s">
        <v>367</v>
      </c>
      <c r="F423" s="64" t="s">
        <v>273</v>
      </c>
      <c r="G423" s="54">
        <v>24</v>
      </c>
      <c r="H423" s="30">
        <v>2018</v>
      </c>
      <c r="I423" s="30">
        <v>10</v>
      </c>
      <c r="J423" s="375">
        <v>1</v>
      </c>
    </row>
    <row r="424" spans="5:10" x14ac:dyDescent="0.25">
      <c r="E424" s="139" t="s">
        <v>367</v>
      </c>
      <c r="F424" s="136" t="s">
        <v>273</v>
      </c>
      <c r="G424" s="54">
        <v>28</v>
      </c>
      <c r="H424" s="30">
        <v>2022</v>
      </c>
      <c r="I424" s="30">
        <v>10</v>
      </c>
      <c r="J424" s="375">
        <v>1</v>
      </c>
    </row>
    <row r="425" spans="5:10" ht="15.75" thickBot="1" x14ac:dyDescent="0.3">
      <c r="E425" s="73" t="s">
        <v>367</v>
      </c>
      <c r="F425" s="65" t="s">
        <v>273</v>
      </c>
      <c r="G425" s="55">
        <v>32</v>
      </c>
      <c r="H425" s="34">
        <v>2019</v>
      </c>
      <c r="I425" s="34">
        <v>10</v>
      </c>
      <c r="J425" s="377">
        <v>1</v>
      </c>
    </row>
    <row r="426" spans="5:10" x14ac:dyDescent="0.25">
      <c r="E426" s="301" t="s">
        <v>120</v>
      </c>
      <c r="F426" s="40" t="s">
        <v>121</v>
      </c>
      <c r="G426" s="53">
        <v>1</v>
      </c>
      <c r="H426" s="41">
        <v>2008</v>
      </c>
      <c r="I426" s="41">
        <v>14</v>
      </c>
      <c r="J426" s="374">
        <v>16</v>
      </c>
    </row>
    <row r="427" spans="5:10" x14ac:dyDescent="0.25">
      <c r="E427" s="305" t="s">
        <v>120</v>
      </c>
      <c r="F427" s="52" t="s">
        <v>15</v>
      </c>
      <c r="G427" s="54">
        <v>1</v>
      </c>
      <c r="H427" s="30">
        <v>2011</v>
      </c>
      <c r="I427" s="30">
        <v>14</v>
      </c>
      <c r="J427" s="375">
        <v>16</v>
      </c>
    </row>
    <row r="428" spans="5:10" x14ac:dyDescent="0.25">
      <c r="E428" s="305" t="s">
        <v>120</v>
      </c>
      <c r="F428" s="43" t="s">
        <v>232</v>
      </c>
      <c r="G428" s="54">
        <v>1</v>
      </c>
      <c r="H428" s="30">
        <v>2012</v>
      </c>
      <c r="I428" s="30">
        <v>8</v>
      </c>
      <c r="J428" s="375">
        <v>16</v>
      </c>
    </row>
    <row r="429" spans="5:10" x14ac:dyDescent="0.25">
      <c r="E429" s="305" t="s">
        <v>120</v>
      </c>
      <c r="F429" s="43" t="s">
        <v>232</v>
      </c>
      <c r="G429" s="54">
        <v>1</v>
      </c>
      <c r="H429" s="30">
        <v>2012</v>
      </c>
      <c r="I429" s="30">
        <v>9</v>
      </c>
      <c r="J429" s="375">
        <v>16</v>
      </c>
    </row>
    <row r="430" spans="5:10" x14ac:dyDescent="0.25">
      <c r="E430" s="305" t="s">
        <v>120</v>
      </c>
      <c r="F430" s="43" t="s">
        <v>232</v>
      </c>
      <c r="G430" s="54">
        <v>1</v>
      </c>
      <c r="H430" s="30">
        <v>2012</v>
      </c>
      <c r="I430" s="30">
        <v>10</v>
      </c>
      <c r="J430" s="375">
        <v>16</v>
      </c>
    </row>
    <row r="431" spans="5:10" x14ac:dyDescent="0.25">
      <c r="E431" s="305" t="s">
        <v>120</v>
      </c>
      <c r="F431" s="43" t="s">
        <v>232</v>
      </c>
      <c r="G431" s="54">
        <v>1</v>
      </c>
      <c r="H431" s="30">
        <v>2012</v>
      </c>
      <c r="I431" s="30">
        <v>14</v>
      </c>
      <c r="J431" s="375">
        <v>16</v>
      </c>
    </row>
    <row r="432" spans="5:10" x14ac:dyDescent="0.25">
      <c r="E432" s="305" t="s">
        <v>120</v>
      </c>
      <c r="F432" s="43" t="s">
        <v>232</v>
      </c>
      <c r="G432" s="54">
        <v>1</v>
      </c>
      <c r="H432" s="30">
        <v>2013</v>
      </c>
      <c r="I432" s="30">
        <v>14</v>
      </c>
      <c r="J432" s="375">
        <v>16</v>
      </c>
    </row>
    <row r="433" spans="5:10" x14ac:dyDescent="0.25">
      <c r="E433" s="305" t="s">
        <v>120</v>
      </c>
      <c r="F433" s="31" t="s">
        <v>270</v>
      </c>
      <c r="G433" s="54">
        <v>1</v>
      </c>
      <c r="H433" s="30">
        <v>2014</v>
      </c>
      <c r="I433" s="30">
        <v>8</v>
      </c>
      <c r="J433" s="375">
        <v>16</v>
      </c>
    </row>
    <row r="434" spans="5:10" x14ac:dyDescent="0.25">
      <c r="E434" s="305" t="s">
        <v>120</v>
      </c>
      <c r="F434" s="31" t="s">
        <v>270</v>
      </c>
      <c r="G434" s="54">
        <v>1</v>
      </c>
      <c r="H434" s="30">
        <v>2014</v>
      </c>
      <c r="I434" s="30">
        <v>9</v>
      </c>
      <c r="J434" s="375">
        <v>16</v>
      </c>
    </row>
    <row r="435" spans="5:10" x14ac:dyDescent="0.25">
      <c r="E435" s="305" t="s">
        <v>120</v>
      </c>
      <c r="F435" s="31" t="s">
        <v>270</v>
      </c>
      <c r="G435" s="54">
        <v>1</v>
      </c>
      <c r="H435" s="30">
        <v>2014</v>
      </c>
      <c r="I435" s="30">
        <v>10</v>
      </c>
      <c r="J435" s="375">
        <v>16</v>
      </c>
    </row>
    <row r="436" spans="5:10" x14ac:dyDescent="0.25">
      <c r="E436" s="305" t="s">
        <v>120</v>
      </c>
      <c r="F436" s="31" t="s">
        <v>270</v>
      </c>
      <c r="G436" s="54">
        <v>1</v>
      </c>
      <c r="H436" s="30">
        <v>2015</v>
      </c>
      <c r="I436" s="30">
        <v>8</v>
      </c>
      <c r="J436" s="375">
        <v>16</v>
      </c>
    </row>
    <row r="437" spans="5:10" x14ac:dyDescent="0.25">
      <c r="E437" s="305" t="s">
        <v>120</v>
      </c>
      <c r="F437" s="31" t="s">
        <v>270</v>
      </c>
      <c r="G437" s="54">
        <v>1</v>
      </c>
      <c r="H437" s="30">
        <v>2015</v>
      </c>
      <c r="I437" s="30">
        <v>10</v>
      </c>
      <c r="J437" s="375">
        <v>16</v>
      </c>
    </row>
    <row r="438" spans="5:10" x14ac:dyDescent="0.25">
      <c r="E438" s="305" t="s">
        <v>120</v>
      </c>
      <c r="F438" s="31" t="s">
        <v>270</v>
      </c>
      <c r="G438" s="54">
        <v>1</v>
      </c>
      <c r="H438" s="30">
        <v>2015</v>
      </c>
      <c r="I438" s="30">
        <v>14</v>
      </c>
      <c r="J438" s="375">
        <v>16</v>
      </c>
    </row>
    <row r="439" spans="5:10" x14ac:dyDescent="0.25">
      <c r="E439" s="305" t="s">
        <v>120</v>
      </c>
      <c r="F439" s="31" t="s">
        <v>270</v>
      </c>
      <c r="G439" s="54">
        <v>1</v>
      </c>
      <c r="H439" s="30">
        <v>2016</v>
      </c>
      <c r="I439" s="30">
        <v>10</v>
      </c>
      <c r="J439" s="375">
        <v>16</v>
      </c>
    </row>
    <row r="440" spans="5:10" x14ac:dyDescent="0.25">
      <c r="E440" s="305" t="s">
        <v>120</v>
      </c>
      <c r="F440" s="137" t="s">
        <v>273</v>
      </c>
      <c r="G440" s="54">
        <v>1</v>
      </c>
      <c r="H440" s="30">
        <v>2023</v>
      </c>
      <c r="I440" s="30">
        <v>14</v>
      </c>
      <c r="J440" s="375">
        <v>16</v>
      </c>
    </row>
    <row r="441" spans="5:10" x14ac:dyDescent="0.25">
      <c r="E441" s="302" t="s">
        <v>120</v>
      </c>
      <c r="F441" s="46" t="s">
        <v>121</v>
      </c>
      <c r="G441" s="54">
        <v>2</v>
      </c>
      <c r="H441" s="30">
        <v>2004</v>
      </c>
      <c r="I441" s="30">
        <v>14</v>
      </c>
      <c r="J441" s="375">
        <v>8</v>
      </c>
    </row>
    <row r="442" spans="5:10" x14ac:dyDescent="0.25">
      <c r="E442" s="302" t="s">
        <v>120</v>
      </c>
      <c r="F442" s="43" t="s">
        <v>121</v>
      </c>
      <c r="G442" s="54">
        <v>2</v>
      </c>
      <c r="H442" s="30">
        <v>2007</v>
      </c>
      <c r="I442" s="30">
        <v>14</v>
      </c>
      <c r="J442" s="375">
        <v>8</v>
      </c>
    </row>
    <row r="443" spans="5:10" x14ac:dyDescent="0.25">
      <c r="E443" s="302" t="s">
        <v>120</v>
      </c>
      <c r="F443" s="43" t="s">
        <v>121</v>
      </c>
      <c r="G443" s="54">
        <v>2</v>
      </c>
      <c r="H443" s="30">
        <v>2008</v>
      </c>
      <c r="I443" s="30">
        <v>8</v>
      </c>
      <c r="J443" s="375">
        <v>8</v>
      </c>
    </row>
    <row r="444" spans="5:10" x14ac:dyDescent="0.25">
      <c r="E444" s="302" t="s">
        <v>120</v>
      </c>
      <c r="F444" s="43" t="s">
        <v>121</v>
      </c>
      <c r="G444" s="54">
        <v>2</v>
      </c>
      <c r="H444" s="30">
        <v>2009</v>
      </c>
      <c r="I444" s="30">
        <v>9</v>
      </c>
      <c r="J444" s="375">
        <v>8</v>
      </c>
    </row>
    <row r="445" spans="5:10" x14ac:dyDescent="0.25">
      <c r="E445" s="302" t="s">
        <v>120</v>
      </c>
      <c r="F445" s="43" t="s">
        <v>121</v>
      </c>
      <c r="G445" s="54">
        <v>2</v>
      </c>
      <c r="H445" s="30">
        <v>2009</v>
      </c>
      <c r="I445" s="30">
        <v>14</v>
      </c>
      <c r="J445" s="375">
        <v>8</v>
      </c>
    </row>
    <row r="446" spans="5:10" x14ac:dyDescent="0.25">
      <c r="E446" s="302" t="s">
        <v>120</v>
      </c>
      <c r="F446" s="49" t="s">
        <v>15</v>
      </c>
      <c r="G446" s="54">
        <v>2</v>
      </c>
      <c r="H446" s="30">
        <v>2011</v>
      </c>
      <c r="I446" s="30">
        <v>10</v>
      </c>
      <c r="J446" s="375">
        <v>8</v>
      </c>
    </row>
    <row r="447" spans="5:10" x14ac:dyDescent="0.25">
      <c r="E447" s="302" t="s">
        <v>120</v>
      </c>
      <c r="F447" s="31" t="s">
        <v>270</v>
      </c>
      <c r="G447" s="54">
        <v>2</v>
      </c>
      <c r="H447" s="30">
        <v>2016</v>
      </c>
      <c r="I447" s="30">
        <v>9</v>
      </c>
      <c r="J447" s="375">
        <v>8</v>
      </c>
    </row>
    <row r="448" spans="5:10" x14ac:dyDescent="0.25">
      <c r="E448" s="302" t="s">
        <v>120</v>
      </c>
      <c r="F448" s="31" t="s">
        <v>270</v>
      </c>
      <c r="G448" s="54">
        <v>2</v>
      </c>
      <c r="H448" s="30">
        <v>2016</v>
      </c>
      <c r="I448" s="30">
        <v>14</v>
      </c>
      <c r="J448" s="375">
        <v>8</v>
      </c>
    </row>
    <row r="449" spans="5:10" x14ac:dyDescent="0.25">
      <c r="E449" s="303" t="s">
        <v>120</v>
      </c>
      <c r="F449" s="43" t="s">
        <v>121</v>
      </c>
      <c r="G449" s="54">
        <v>3</v>
      </c>
      <c r="H449" s="30">
        <v>2008</v>
      </c>
      <c r="I449" s="30">
        <v>9</v>
      </c>
      <c r="J449" s="375">
        <v>4</v>
      </c>
    </row>
    <row r="450" spans="5:10" x14ac:dyDescent="0.25">
      <c r="E450" s="303" t="s">
        <v>120</v>
      </c>
      <c r="F450" s="43" t="s">
        <v>232</v>
      </c>
      <c r="G450" s="54">
        <v>3</v>
      </c>
      <c r="H450" s="30">
        <v>2013</v>
      </c>
      <c r="I450" s="30">
        <v>10</v>
      </c>
      <c r="J450" s="375">
        <v>4</v>
      </c>
    </row>
    <row r="451" spans="5:10" x14ac:dyDescent="0.25">
      <c r="E451" s="303" t="s">
        <v>120</v>
      </c>
      <c r="F451" s="31" t="s">
        <v>270</v>
      </c>
      <c r="G451" s="54">
        <v>3</v>
      </c>
      <c r="H451" s="30">
        <v>2014</v>
      </c>
      <c r="I451" s="30">
        <v>14</v>
      </c>
      <c r="J451" s="375">
        <v>4</v>
      </c>
    </row>
    <row r="452" spans="5:10" x14ac:dyDescent="0.25">
      <c r="E452" s="303" t="s">
        <v>120</v>
      </c>
      <c r="F452" s="64" t="s">
        <v>270</v>
      </c>
      <c r="G452" s="54">
        <v>3</v>
      </c>
      <c r="H452" s="30">
        <v>2017</v>
      </c>
      <c r="I452" s="30">
        <v>8</v>
      </c>
      <c r="J452" s="375">
        <v>4</v>
      </c>
    </row>
    <row r="453" spans="5:10" x14ac:dyDescent="0.25">
      <c r="E453" s="303" t="s">
        <v>120</v>
      </c>
      <c r="F453" s="64" t="s">
        <v>270</v>
      </c>
      <c r="G453" s="54">
        <v>3</v>
      </c>
      <c r="H453" s="30">
        <v>2017</v>
      </c>
      <c r="I453" s="30">
        <v>10</v>
      </c>
      <c r="J453" s="375">
        <v>4</v>
      </c>
    </row>
    <row r="454" spans="5:10" x14ac:dyDescent="0.25">
      <c r="E454" s="303" t="s">
        <v>120</v>
      </c>
      <c r="F454" s="64" t="s">
        <v>270</v>
      </c>
      <c r="G454" s="54">
        <v>3</v>
      </c>
      <c r="H454" s="30">
        <v>2019</v>
      </c>
      <c r="I454" s="30">
        <v>10</v>
      </c>
      <c r="J454" s="375">
        <v>4</v>
      </c>
    </row>
    <row r="455" spans="5:10" x14ac:dyDescent="0.25">
      <c r="E455" s="303" t="s">
        <v>120</v>
      </c>
      <c r="F455" s="137" t="s">
        <v>273</v>
      </c>
      <c r="G455" s="54">
        <v>3</v>
      </c>
      <c r="H455" s="30">
        <v>2023</v>
      </c>
      <c r="I455" s="30">
        <v>8</v>
      </c>
      <c r="J455" s="375">
        <v>4</v>
      </c>
    </row>
    <row r="456" spans="5:10" x14ac:dyDescent="0.25">
      <c r="E456" s="303" t="s">
        <v>120</v>
      </c>
      <c r="F456" s="137" t="s">
        <v>273</v>
      </c>
      <c r="G456" s="54">
        <v>3</v>
      </c>
      <c r="H456" s="30">
        <v>2023</v>
      </c>
      <c r="I456" s="30">
        <v>9</v>
      </c>
      <c r="J456" s="375">
        <v>4</v>
      </c>
    </row>
    <row r="457" spans="5:10" x14ac:dyDescent="0.25">
      <c r="E457" s="303" t="s">
        <v>120</v>
      </c>
      <c r="F457" s="137" t="s">
        <v>273</v>
      </c>
      <c r="G457" s="54">
        <v>3</v>
      </c>
      <c r="H457" s="30">
        <v>2023</v>
      </c>
      <c r="I457" s="30">
        <v>10</v>
      </c>
      <c r="J457" s="375">
        <v>4</v>
      </c>
    </row>
    <row r="458" spans="5:10" x14ac:dyDescent="0.25">
      <c r="E458" s="303" t="s">
        <v>120</v>
      </c>
      <c r="F458" s="46" t="s">
        <v>121</v>
      </c>
      <c r="G458" s="54">
        <v>4</v>
      </c>
      <c r="H458" s="30">
        <v>2005</v>
      </c>
      <c r="I458" s="30">
        <v>8</v>
      </c>
      <c r="J458" s="375">
        <v>4</v>
      </c>
    </row>
    <row r="459" spans="5:10" x14ac:dyDescent="0.25">
      <c r="E459" s="303" t="s">
        <v>120</v>
      </c>
      <c r="F459" s="46" t="s">
        <v>121</v>
      </c>
      <c r="G459" s="54">
        <v>4</v>
      </c>
      <c r="H459" s="30">
        <v>2005</v>
      </c>
      <c r="I459" s="30">
        <v>9</v>
      </c>
      <c r="J459" s="375">
        <v>4</v>
      </c>
    </row>
    <row r="460" spans="5:10" x14ac:dyDescent="0.25">
      <c r="E460" s="303" t="s">
        <v>120</v>
      </c>
      <c r="F460" s="64" t="s">
        <v>270</v>
      </c>
      <c r="G460" s="54">
        <v>4</v>
      </c>
      <c r="H460" s="30">
        <v>2018</v>
      </c>
      <c r="I460" s="30">
        <v>10</v>
      </c>
      <c r="J460" s="375">
        <v>4</v>
      </c>
    </row>
    <row r="461" spans="5:10" x14ac:dyDescent="0.25">
      <c r="E461" s="303" t="s">
        <v>120</v>
      </c>
      <c r="F461" s="64" t="s">
        <v>270</v>
      </c>
      <c r="G461" s="54">
        <v>4</v>
      </c>
      <c r="H461" s="30">
        <v>2018</v>
      </c>
      <c r="I461" s="30">
        <v>14</v>
      </c>
      <c r="J461" s="375">
        <v>4</v>
      </c>
    </row>
    <row r="462" spans="5:10" x14ac:dyDescent="0.25">
      <c r="E462" s="303" t="s">
        <v>120</v>
      </c>
      <c r="F462" s="136" t="s">
        <v>270</v>
      </c>
      <c r="G462" s="54">
        <v>4</v>
      </c>
      <c r="H462" s="30">
        <v>2021</v>
      </c>
      <c r="I462" s="30">
        <v>10</v>
      </c>
      <c r="J462" s="375">
        <v>4</v>
      </c>
    </row>
    <row r="463" spans="5:10" x14ac:dyDescent="0.25">
      <c r="E463" s="32" t="s">
        <v>120</v>
      </c>
      <c r="F463" s="49" t="s">
        <v>121</v>
      </c>
      <c r="G463" s="54">
        <v>5</v>
      </c>
      <c r="H463" s="30">
        <v>2003</v>
      </c>
      <c r="I463" s="30">
        <v>14</v>
      </c>
      <c r="J463" s="375">
        <v>2</v>
      </c>
    </row>
    <row r="464" spans="5:10" x14ac:dyDescent="0.25">
      <c r="E464" s="32" t="s">
        <v>120</v>
      </c>
      <c r="F464" s="43" t="s">
        <v>121</v>
      </c>
      <c r="G464" s="54">
        <v>5</v>
      </c>
      <c r="H464" s="30">
        <v>2006</v>
      </c>
      <c r="I464" s="30">
        <v>9</v>
      </c>
      <c r="J464" s="375">
        <v>2</v>
      </c>
    </row>
    <row r="465" spans="5:10" x14ac:dyDescent="0.25">
      <c r="E465" s="32" t="s">
        <v>120</v>
      </c>
      <c r="F465" s="43" t="s">
        <v>190</v>
      </c>
      <c r="G465" s="54">
        <v>5</v>
      </c>
      <c r="H465" s="30">
        <v>2009</v>
      </c>
      <c r="I465" s="30">
        <v>8</v>
      </c>
      <c r="J465" s="375">
        <v>2</v>
      </c>
    </row>
    <row r="466" spans="5:10" x14ac:dyDescent="0.25">
      <c r="E466" s="32" t="s">
        <v>120</v>
      </c>
      <c r="F466" s="49" t="s">
        <v>15</v>
      </c>
      <c r="G466" s="54">
        <v>5</v>
      </c>
      <c r="H466" s="30">
        <v>2011</v>
      </c>
      <c r="I466" s="30">
        <v>9</v>
      </c>
      <c r="J466" s="375">
        <v>2</v>
      </c>
    </row>
    <row r="467" spans="5:10" x14ac:dyDescent="0.25">
      <c r="E467" s="32" t="s">
        <v>120</v>
      </c>
      <c r="F467" s="64" t="s">
        <v>270</v>
      </c>
      <c r="G467" s="54">
        <v>5</v>
      </c>
      <c r="H467" s="30">
        <v>2017</v>
      </c>
      <c r="I467" s="30">
        <v>9</v>
      </c>
      <c r="J467" s="375">
        <v>2</v>
      </c>
    </row>
    <row r="468" spans="5:10" x14ac:dyDescent="0.25">
      <c r="E468" s="71" t="s">
        <v>120</v>
      </c>
      <c r="F468" s="69" t="s">
        <v>270</v>
      </c>
      <c r="G468" s="54">
        <v>5</v>
      </c>
      <c r="H468" s="30">
        <v>2019</v>
      </c>
      <c r="I468" s="30">
        <v>9</v>
      </c>
      <c r="J468" s="375">
        <v>2</v>
      </c>
    </row>
    <row r="469" spans="5:10" x14ac:dyDescent="0.25">
      <c r="E469" s="72" t="s">
        <v>120</v>
      </c>
      <c r="F469" s="64" t="s">
        <v>270</v>
      </c>
      <c r="G469" s="124">
        <v>5</v>
      </c>
      <c r="H469" s="75">
        <v>2019</v>
      </c>
      <c r="I469" s="30">
        <v>14</v>
      </c>
      <c r="J469" s="376">
        <v>2</v>
      </c>
    </row>
    <row r="470" spans="5:10" x14ac:dyDescent="0.25">
      <c r="E470" s="72" t="s">
        <v>120</v>
      </c>
      <c r="F470" s="64" t="s">
        <v>270</v>
      </c>
      <c r="G470" s="124">
        <v>5</v>
      </c>
      <c r="H470" s="75">
        <v>2020</v>
      </c>
      <c r="I470" s="30">
        <v>9</v>
      </c>
      <c r="J470" s="376">
        <v>2</v>
      </c>
    </row>
    <row r="471" spans="5:10" x14ac:dyDescent="0.25">
      <c r="E471" s="32" t="s">
        <v>120</v>
      </c>
      <c r="F471" s="49" t="s">
        <v>121</v>
      </c>
      <c r="G471" s="54">
        <v>6</v>
      </c>
      <c r="H471" s="30">
        <v>2003</v>
      </c>
      <c r="I471" s="30">
        <v>8</v>
      </c>
      <c r="J471" s="375">
        <v>2</v>
      </c>
    </row>
    <row r="472" spans="5:10" x14ac:dyDescent="0.25">
      <c r="E472" s="32" t="s">
        <v>120</v>
      </c>
      <c r="F472" s="46" t="s">
        <v>121</v>
      </c>
      <c r="G472" s="54">
        <v>6</v>
      </c>
      <c r="H472" s="30">
        <v>2005</v>
      </c>
      <c r="I472" s="30">
        <v>14</v>
      </c>
      <c r="J472" s="375">
        <v>2</v>
      </c>
    </row>
    <row r="473" spans="5:10" x14ac:dyDescent="0.25">
      <c r="E473" s="32" t="s">
        <v>120</v>
      </c>
      <c r="F473" s="43" t="s">
        <v>121</v>
      </c>
      <c r="G473" s="54">
        <v>6</v>
      </c>
      <c r="H473" s="30">
        <v>2006</v>
      </c>
      <c r="I473" s="30">
        <v>14</v>
      </c>
      <c r="J473" s="375">
        <v>2</v>
      </c>
    </row>
    <row r="474" spans="5:10" x14ac:dyDescent="0.25">
      <c r="E474" s="32" t="s">
        <v>120</v>
      </c>
      <c r="F474" s="43" t="s">
        <v>232</v>
      </c>
      <c r="G474" s="54">
        <v>6</v>
      </c>
      <c r="H474" s="30">
        <v>2013</v>
      </c>
      <c r="I474" s="54">
        <v>8</v>
      </c>
      <c r="J474" s="375">
        <v>2</v>
      </c>
    </row>
    <row r="475" spans="5:10" x14ac:dyDescent="0.25">
      <c r="E475" s="139" t="s">
        <v>120</v>
      </c>
      <c r="F475" s="136" t="s">
        <v>270</v>
      </c>
      <c r="G475" s="54">
        <v>6</v>
      </c>
      <c r="H475" s="30">
        <v>2021</v>
      </c>
      <c r="I475" s="30">
        <v>9</v>
      </c>
      <c r="J475" s="375">
        <v>2</v>
      </c>
    </row>
    <row r="476" spans="5:10" x14ac:dyDescent="0.25">
      <c r="E476" s="32" t="s">
        <v>120</v>
      </c>
      <c r="F476" s="49" t="s">
        <v>121</v>
      </c>
      <c r="G476" s="54">
        <v>7</v>
      </c>
      <c r="H476" s="30">
        <v>2002</v>
      </c>
      <c r="I476" s="30">
        <v>14</v>
      </c>
      <c r="J476" s="375">
        <v>2</v>
      </c>
    </row>
    <row r="477" spans="5:10" x14ac:dyDescent="0.25">
      <c r="E477" s="32" t="s">
        <v>120</v>
      </c>
      <c r="F477" s="43" t="s">
        <v>121</v>
      </c>
      <c r="G477" s="54">
        <v>7</v>
      </c>
      <c r="H477" s="30">
        <v>2007</v>
      </c>
      <c r="I477" s="30">
        <v>8</v>
      </c>
      <c r="J477" s="375">
        <v>2</v>
      </c>
    </row>
    <row r="478" spans="5:10" x14ac:dyDescent="0.25">
      <c r="E478" s="32" t="s">
        <v>120</v>
      </c>
      <c r="F478" s="43" t="s">
        <v>121</v>
      </c>
      <c r="G478" s="54">
        <v>7</v>
      </c>
      <c r="H478" s="30">
        <v>2007</v>
      </c>
      <c r="I478" s="30">
        <v>9</v>
      </c>
      <c r="J478" s="375">
        <v>2</v>
      </c>
    </row>
    <row r="479" spans="5:10" x14ac:dyDescent="0.25">
      <c r="E479" s="32" t="s">
        <v>120</v>
      </c>
      <c r="F479" s="43" t="s">
        <v>15</v>
      </c>
      <c r="G479" s="54">
        <v>7</v>
      </c>
      <c r="H479" s="30">
        <v>2010</v>
      </c>
      <c r="I479" s="30">
        <v>9</v>
      </c>
      <c r="J479" s="375">
        <v>2</v>
      </c>
    </row>
    <row r="480" spans="5:10" x14ac:dyDescent="0.25">
      <c r="E480" s="32" t="s">
        <v>120</v>
      </c>
      <c r="F480" s="49" t="s">
        <v>15</v>
      </c>
      <c r="G480" s="54">
        <v>7</v>
      </c>
      <c r="H480" s="30">
        <v>2011</v>
      </c>
      <c r="I480" s="30">
        <v>8</v>
      </c>
      <c r="J480" s="375">
        <v>2</v>
      </c>
    </row>
    <row r="481" spans="5:10" x14ac:dyDescent="0.25">
      <c r="E481" s="32" t="s">
        <v>120</v>
      </c>
      <c r="F481" s="31" t="s">
        <v>270</v>
      </c>
      <c r="G481" s="54">
        <v>7</v>
      </c>
      <c r="H481" s="30">
        <v>2016</v>
      </c>
      <c r="I481" s="30">
        <v>8</v>
      </c>
      <c r="J481" s="375">
        <v>2</v>
      </c>
    </row>
    <row r="482" spans="5:10" x14ac:dyDescent="0.25">
      <c r="E482" s="32" t="s">
        <v>120</v>
      </c>
      <c r="F482" s="31" t="s">
        <v>270</v>
      </c>
      <c r="G482" s="54">
        <v>9</v>
      </c>
      <c r="H482" s="30">
        <v>2015</v>
      </c>
      <c r="I482" s="30">
        <v>9</v>
      </c>
      <c r="J482" s="375">
        <v>1</v>
      </c>
    </row>
    <row r="483" spans="5:10" x14ac:dyDescent="0.25">
      <c r="E483" s="32" t="s">
        <v>120</v>
      </c>
      <c r="F483" s="64" t="s">
        <v>270</v>
      </c>
      <c r="G483" s="54">
        <v>9</v>
      </c>
      <c r="H483" s="30">
        <v>2017</v>
      </c>
      <c r="I483" s="30">
        <v>14</v>
      </c>
      <c r="J483" s="375">
        <v>1</v>
      </c>
    </row>
    <row r="484" spans="5:10" x14ac:dyDescent="0.25">
      <c r="E484" s="32" t="s">
        <v>120</v>
      </c>
      <c r="F484" s="69" t="s">
        <v>270</v>
      </c>
      <c r="G484" s="122">
        <v>9</v>
      </c>
      <c r="H484" s="30">
        <v>2019</v>
      </c>
      <c r="I484" s="30">
        <v>8</v>
      </c>
      <c r="J484" s="375">
        <v>1</v>
      </c>
    </row>
    <row r="485" spans="5:10" x14ac:dyDescent="0.25">
      <c r="E485" s="32" t="s">
        <v>120</v>
      </c>
      <c r="F485" s="49" t="s">
        <v>121</v>
      </c>
      <c r="G485" s="54">
        <v>10</v>
      </c>
      <c r="H485" s="30">
        <v>2001</v>
      </c>
      <c r="I485" s="30">
        <v>9</v>
      </c>
      <c r="J485" s="375">
        <v>1</v>
      </c>
    </row>
    <row r="486" spans="5:10" x14ac:dyDescent="0.25">
      <c r="E486" s="32" t="s">
        <v>120</v>
      </c>
      <c r="F486" s="43" t="s">
        <v>121</v>
      </c>
      <c r="G486" s="54">
        <v>10</v>
      </c>
      <c r="H486" s="30">
        <v>2004</v>
      </c>
      <c r="I486" s="30">
        <v>8</v>
      </c>
      <c r="J486" s="375">
        <v>1</v>
      </c>
    </row>
    <row r="487" spans="5:10" x14ac:dyDescent="0.25">
      <c r="E487" s="32" t="s">
        <v>120</v>
      </c>
      <c r="F487" s="43" t="s">
        <v>15</v>
      </c>
      <c r="G487" s="54">
        <v>10</v>
      </c>
      <c r="H487" s="30">
        <v>2010</v>
      </c>
      <c r="I487" s="30">
        <v>10</v>
      </c>
      <c r="J487" s="375">
        <v>1</v>
      </c>
    </row>
    <row r="488" spans="5:10" x14ac:dyDescent="0.25">
      <c r="E488" s="32" t="s">
        <v>120</v>
      </c>
      <c r="F488" s="43" t="s">
        <v>15</v>
      </c>
      <c r="G488" s="54">
        <v>10</v>
      </c>
      <c r="H488" s="30">
        <v>2010</v>
      </c>
      <c r="I488" s="30">
        <v>14</v>
      </c>
      <c r="J488" s="375">
        <v>1</v>
      </c>
    </row>
    <row r="489" spans="5:10" x14ac:dyDescent="0.25">
      <c r="E489" s="139" t="s">
        <v>120</v>
      </c>
      <c r="F489" s="136" t="s">
        <v>270</v>
      </c>
      <c r="G489" s="54">
        <v>10</v>
      </c>
      <c r="H489" s="30">
        <v>2021</v>
      </c>
      <c r="I489" s="30">
        <v>14</v>
      </c>
      <c r="J489" s="375">
        <v>1</v>
      </c>
    </row>
    <row r="490" spans="5:10" x14ac:dyDescent="0.25">
      <c r="E490" s="32" t="s">
        <v>120</v>
      </c>
      <c r="F490" s="43" t="s">
        <v>121</v>
      </c>
      <c r="G490" s="54">
        <v>11</v>
      </c>
      <c r="H490" s="30">
        <v>2006</v>
      </c>
      <c r="I490" s="30">
        <v>8</v>
      </c>
      <c r="J490" s="375">
        <v>1</v>
      </c>
    </row>
    <row r="491" spans="5:10" x14ac:dyDescent="0.25">
      <c r="E491" s="32" t="s">
        <v>120</v>
      </c>
      <c r="F491" s="64" t="s">
        <v>270</v>
      </c>
      <c r="G491" s="54">
        <v>13</v>
      </c>
      <c r="H491" s="30">
        <v>2018</v>
      </c>
      <c r="I491" s="30">
        <v>9</v>
      </c>
      <c r="J491" s="375">
        <v>1</v>
      </c>
    </row>
    <row r="492" spans="5:10" x14ac:dyDescent="0.25">
      <c r="E492" s="32" t="s">
        <v>120</v>
      </c>
      <c r="F492" s="49" t="s">
        <v>121</v>
      </c>
      <c r="G492" s="54">
        <v>15</v>
      </c>
      <c r="H492" s="30">
        <v>2003</v>
      </c>
      <c r="I492" s="30">
        <v>9</v>
      </c>
      <c r="J492" s="375">
        <v>1</v>
      </c>
    </row>
    <row r="493" spans="5:10" x14ac:dyDescent="0.25">
      <c r="E493" s="32" t="s">
        <v>120</v>
      </c>
      <c r="F493" s="43" t="s">
        <v>15</v>
      </c>
      <c r="G493" s="54">
        <v>15</v>
      </c>
      <c r="H493" s="30">
        <v>2010</v>
      </c>
      <c r="I493" s="30">
        <v>8</v>
      </c>
      <c r="J493" s="375">
        <v>1</v>
      </c>
    </row>
    <row r="494" spans="5:10" x14ac:dyDescent="0.25">
      <c r="E494" s="32" t="s">
        <v>120</v>
      </c>
      <c r="F494" s="64" t="s">
        <v>270</v>
      </c>
      <c r="G494" s="54">
        <v>17</v>
      </c>
      <c r="H494" s="30">
        <v>2018</v>
      </c>
      <c r="I494" s="30">
        <v>8</v>
      </c>
      <c r="J494" s="375">
        <v>1</v>
      </c>
    </row>
    <row r="495" spans="5:10" ht="15.75" thickBot="1" x14ac:dyDescent="0.3">
      <c r="E495" s="141" t="s">
        <v>120</v>
      </c>
      <c r="F495" s="151" t="s">
        <v>270</v>
      </c>
      <c r="G495" s="55">
        <v>24</v>
      </c>
      <c r="H495" s="34">
        <v>2022</v>
      </c>
      <c r="I495" s="34">
        <v>8</v>
      </c>
      <c r="J495" s="377">
        <v>1</v>
      </c>
    </row>
    <row r="496" spans="5:10" x14ac:dyDescent="0.25">
      <c r="E496" s="39" t="s">
        <v>275</v>
      </c>
      <c r="F496" s="38" t="s">
        <v>270</v>
      </c>
      <c r="G496" s="53">
        <v>13</v>
      </c>
      <c r="H496" s="41">
        <v>2014</v>
      </c>
      <c r="I496" s="41">
        <v>8</v>
      </c>
      <c r="J496" s="374">
        <v>1</v>
      </c>
    </row>
    <row r="497" spans="5:10" x14ac:dyDescent="0.25">
      <c r="E497" s="32" t="s">
        <v>275</v>
      </c>
      <c r="F497" s="31" t="s">
        <v>270</v>
      </c>
      <c r="G497" s="54">
        <v>15</v>
      </c>
      <c r="H497" s="30">
        <v>2014</v>
      </c>
      <c r="I497" s="30">
        <v>10</v>
      </c>
      <c r="J497" s="375">
        <v>1</v>
      </c>
    </row>
    <row r="498" spans="5:10" x14ac:dyDescent="0.25">
      <c r="E498" s="139" t="s">
        <v>275</v>
      </c>
      <c r="F498" s="136" t="s">
        <v>270</v>
      </c>
      <c r="G498" s="54">
        <v>16</v>
      </c>
      <c r="H498" s="30">
        <v>2023</v>
      </c>
      <c r="I498" s="30">
        <v>9</v>
      </c>
      <c r="J498" s="375">
        <v>1</v>
      </c>
    </row>
    <row r="499" spans="5:10" x14ac:dyDescent="0.25">
      <c r="E499" s="32" t="s">
        <v>275</v>
      </c>
      <c r="F499" s="64" t="s">
        <v>270</v>
      </c>
      <c r="G499" s="54">
        <v>20</v>
      </c>
      <c r="H499" s="30">
        <v>2017</v>
      </c>
      <c r="I499" s="30">
        <v>8</v>
      </c>
      <c r="J499" s="375">
        <v>1</v>
      </c>
    </row>
    <row r="500" spans="5:10" x14ac:dyDescent="0.25">
      <c r="E500" s="32" t="s">
        <v>275</v>
      </c>
      <c r="F500" s="31" t="s">
        <v>270</v>
      </c>
      <c r="G500" s="54">
        <v>23</v>
      </c>
      <c r="H500" s="30">
        <v>2016</v>
      </c>
      <c r="I500" s="30">
        <v>10</v>
      </c>
      <c r="J500" s="375">
        <v>1</v>
      </c>
    </row>
    <row r="501" spans="5:10" x14ac:dyDescent="0.25">
      <c r="E501" s="32" t="s">
        <v>275</v>
      </c>
      <c r="F501" s="31" t="s">
        <v>270</v>
      </c>
      <c r="G501" s="54">
        <v>26</v>
      </c>
      <c r="H501" s="30">
        <v>2016</v>
      </c>
      <c r="I501" s="30">
        <v>9</v>
      </c>
      <c r="J501" s="375">
        <v>1</v>
      </c>
    </row>
    <row r="502" spans="5:10" x14ac:dyDescent="0.25">
      <c r="E502" s="139" t="s">
        <v>275</v>
      </c>
      <c r="F502" s="136" t="s">
        <v>270</v>
      </c>
      <c r="G502" s="54">
        <v>28</v>
      </c>
      <c r="H502" s="30">
        <v>2022</v>
      </c>
      <c r="I502" s="30">
        <v>14</v>
      </c>
      <c r="J502" s="375">
        <v>1</v>
      </c>
    </row>
    <row r="503" spans="5:10" x14ac:dyDescent="0.25">
      <c r="E503" s="32" t="s">
        <v>275</v>
      </c>
      <c r="F503" s="31" t="s">
        <v>270</v>
      </c>
      <c r="G503" s="54">
        <v>32</v>
      </c>
      <c r="H503" s="30">
        <v>2014</v>
      </c>
      <c r="I503" s="30">
        <v>9</v>
      </c>
      <c r="J503" s="375">
        <v>1</v>
      </c>
    </row>
    <row r="504" spans="5:10" ht="15.75" thickBot="1" x14ac:dyDescent="0.3">
      <c r="E504" s="141" t="s">
        <v>275</v>
      </c>
      <c r="F504" s="151" t="s">
        <v>270</v>
      </c>
      <c r="G504" s="55">
        <v>32</v>
      </c>
      <c r="H504" s="34">
        <v>2022</v>
      </c>
      <c r="I504" s="34">
        <v>10</v>
      </c>
      <c r="J504" s="377">
        <v>1</v>
      </c>
    </row>
    <row r="505" spans="5:10" x14ac:dyDescent="0.25">
      <c r="E505" s="307" t="s">
        <v>381</v>
      </c>
      <c r="F505" s="63" t="s">
        <v>352</v>
      </c>
      <c r="G505" s="123">
        <v>2</v>
      </c>
      <c r="H505" s="29">
        <v>2020</v>
      </c>
      <c r="I505" s="41">
        <v>9</v>
      </c>
      <c r="J505" s="379">
        <v>8</v>
      </c>
    </row>
    <row r="506" spans="5:10" x14ac:dyDescent="0.25">
      <c r="E506" s="303" t="s">
        <v>381</v>
      </c>
      <c r="F506" s="137" t="s">
        <v>297</v>
      </c>
      <c r="G506" s="54">
        <v>3</v>
      </c>
      <c r="H506" s="30">
        <v>2021</v>
      </c>
      <c r="I506" s="30">
        <v>9</v>
      </c>
      <c r="J506" s="375">
        <v>4</v>
      </c>
    </row>
    <row r="507" spans="5:10" x14ac:dyDescent="0.25">
      <c r="E507" s="303" t="s">
        <v>381</v>
      </c>
      <c r="F507" s="137" t="s">
        <v>297</v>
      </c>
      <c r="G507" s="54">
        <v>3</v>
      </c>
      <c r="H507" s="30">
        <v>2021</v>
      </c>
      <c r="I507" s="30">
        <v>14</v>
      </c>
      <c r="J507" s="375">
        <v>4</v>
      </c>
    </row>
    <row r="508" spans="5:10" x14ac:dyDescent="0.25">
      <c r="E508" s="72" t="s">
        <v>381</v>
      </c>
      <c r="F508" s="64" t="s">
        <v>352</v>
      </c>
      <c r="G508" s="124">
        <v>5</v>
      </c>
      <c r="H508" s="75">
        <v>2020</v>
      </c>
      <c r="I508" s="30">
        <v>8</v>
      </c>
      <c r="J508" s="376">
        <v>2</v>
      </c>
    </row>
    <row r="509" spans="5:10" x14ac:dyDescent="0.25">
      <c r="E509" s="140" t="s">
        <v>381</v>
      </c>
      <c r="F509" s="137" t="s">
        <v>297</v>
      </c>
      <c r="G509" s="54">
        <v>5</v>
      </c>
      <c r="H509" s="30">
        <v>2021</v>
      </c>
      <c r="I509" s="30">
        <v>8</v>
      </c>
      <c r="J509" s="375">
        <v>2</v>
      </c>
    </row>
    <row r="510" spans="5:10" x14ac:dyDescent="0.25">
      <c r="E510" s="140" t="s">
        <v>381</v>
      </c>
      <c r="F510" s="137" t="s">
        <v>297</v>
      </c>
      <c r="G510" s="54">
        <v>7</v>
      </c>
      <c r="H510" s="30">
        <v>2022</v>
      </c>
      <c r="I510" s="30">
        <v>10</v>
      </c>
      <c r="J510" s="375">
        <v>2</v>
      </c>
    </row>
    <row r="511" spans="5:10" x14ac:dyDescent="0.25">
      <c r="E511" s="140" t="s">
        <v>381</v>
      </c>
      <c r="F511" s="137" t="s">
        <v>297</v>
      </c>
      <c r="G511" s="54">
        <v>9</v>
      </c>
      <c r="H511" s="30">
        <v>2021</v>
      </c>
      <c r="I511" s="30">
        <v>10</v>
      </c>
      <c r="J511" s="375">
        <v>1</v>
      </c>
    </row>
    <row r="512" spans="5:10" x14ac:dyDescent="0.25">
      <c r="E512" s="140" t="s">
        <v>381</v>
      </c>
      <c r="F512" s="137" t="s">
        <v>297</v>
      </c>
      <c r="G512" s="54">
        <v>9</v>
      </c>
      <c r="H512" s="30">
        <v>2023</v>
      </c>
      <c r="I512" s="30">
        <v>14</v>
      </c>
      <c r="J512" s="375">
        <v>1</v>
      </c>
    </row>
    <row r="513" spans="5:10" x14ac:dyDescent="0.25">
      <c r="E513" s="140" t="s">
        <v>381</v>
      </c>
      <c r="F513" s="137" t="s">
        <v>297</v>
      </c>
      <c r="G513" s="54">
        <v>11</v>
      </c>
      <c r="H513" s="30">
        <v>2022</v>
      </c>
      <c r="I513" s="30">
        <v>8</v>
      </c>
      <c r="J513" s="375">
        <v>1</v>
      </c>
    </row>
    <row r="514" spans="5:10" x14ac:dyDescent="0.25">
      <c r="E514" s="139" t="s">
        <v>381</v>
      </c>
      <c r="F514" s="136" t="s">
        <v>297</v>
      </c>
      <c r="G514" s="54">
        <v>14</v>
      </c>
      <c r="H514" s="30">
        <v>2023</v>
      </c>
      <c r="I514" s="30">
        <v>9</v>
      </c>
      <c r="J514" s="375">
        <v>1</v>
      </c>
    </row>
    <row r="515" spans="5:10" ht="15.75" thickBot="1" x14ac:dyDescent="0.3">
      <c r="E515" s="142" t="s">
        <v>381</v>
      </c>
      <c r="F515" s="153" t="s">
        <v>297</v>
      </c>
      <c r="G515" s="55">
        <v>17</v>
      </c>
      <c r="H515" s="34">
        <v>2023</v>
      </c>
      <c r="I515" s="34">
        <v>10</v>
      </c>
      <c r="J515" s="377">
        <v>1</v>
      </c>
    </row>
    <row r="516" spans="5:10" x14ac:dyDescent="0.25">
      <c r="E516" s="301" t="s">
        <v>88</v>
      </c>
      <c r="F516" s="40" t="s">
        <v>160</v>
      </c>
      <c r="G516" s="53">
        <v>1</v>
      </c>
      <c r="H516" s="41">
        <v>2007</v>
      </c>
      <c r="I516" s="41">
        <v>8</v>
      </c>
      <c r="J516" s="374">
        <v>16</v>
      </c>
    </row>
    <row r="517" spans="5:10" x14ac:dyDescent="0.25">
      <c r="E517" s="305" t="s">
        <v>88</v>
      </c>
      <c r="F517" s="43" t="s">
        <v>160</v>
      </c>
      <c r="G517" s="54">
        <v>1</v>
      </c>
      <c r="H517" s="30">
        <v>2007</v>
      </c>
      <c r="I517" s="30">
        <v>9</v>
      </c>
      <c r="J517" s="375">
        <v>16</v>
      </c>
    </row>
    <row r="518" spans="5:10" x14ac:dyDescent="0.25">
      <c r="E518" s="305" t="s">
        <v>88</v>
      </c>
      <c r="F518" s="43" t="s">
        <v>160</v>
      </c>
      <c r="G518" s="54">
        <v>1</v>
      </c>
      <c r="H518" s="30">
        <v>2007</v>
      </c>
      <c r="I518" s="30">
        <v>14</v>
      </c>
      <c r="J518" s="375">
        <v>16</v>
      </c>
    </row>
    <row r="519" spans="5:10" x14ac:dyDescent="0.25">
      <c r="E519" s="305" t="s">
        <v>88</v>
      </c>
      <c r="F519" s="43" t="s">
        <v>89</v>
      </c>
      <c r="G519" s="54">
        <v>1</v>
      </c>
      <c r="H519" s="30">
        <v>2008</v>
      </c>
      <c r="I519" s="30">
        <v>8</v>
      </c>
      <c r="J519" s="375">
        <v>16</v>
      </c>
    </row>
    <row r="520" spans="5:10" x14ac:dyDescent="0.25">
      <c r="E520" s="305" t="s">
        <v>88</v>
      </c>
      <c r="F520" s="49" t="s">
        <v>206</v>
      </c>
      <c r="G520" s="54">
        <v>1</v>
      </c>
      <c r="H520" s="30">
        <v>2011</v>
      </c>
      <c r="I520" s="30">
        <v>10</v>
      </c>
      <c r="J520" s="375">
        <v>16</v>
      </c>
    </row>
    <row r="521" spans="5:10" x14ac:dyDescent="0.25">
      <c r="E521" s="302" t="s">
        <v>88</v>
      </c>
      <c r="F521" s="49" t="s">
        <v>89</v>
      </c>
      <c r="G521" s="54">
        <v>2</v>
      </c>
      <c r="H521" s="30">
        <v>2003</v>
      </c>
      <c r="I521" s="30">
        <v>14</v>
      </c>
      <c r="J521" s="375">
        <v>8</v>
      </c>
    </row>
    <row r="522" spans="5:10" x14ac:dyDescent="0.25">
      <c r="E522" s="302" t="s">
        <v>88</v>
      </c>
      <c r="F522" s="46" t="s">
        <v>160</v>
      </c>
      <c r="G522" s="54">
        <v>2</v>
      </c>
      <c r="H522" s="30">
        <v>2005</v>
      </c>
      <c r="I522" s="30">
        <v>8</v>
      </c>
      <c r="J522" s="375">
        <v>8</v>
      </c>
    </row>
    <row r="523" spans="5:10" x14ac:dyDescent="0.25">
      <c r="E523" s="302" t="s">
        <v>88</v>
      </c>
      <c r="F523" s="46" t="s">
        <v>160</v>
      </c>
      <c r="G523" s="54">
        <v>2</v>
      </c>
      <c r="H523" s="30">
        <v>2005</v>
      </c>
      <c r="I523" s="30">
        <v>9</v>
      </c>
      <c r="J523" s="375">
        <v>8</v>
      </c>
    </row>
    <row r="524" spans="5:10" x14ac:dyDescent="0.25">
      <c r="E524" s="302" t="s">
        <v>88</v>
      </c>
      <c r="F524" s="43" t="s">
        <v>160</v>
      </c>
      <c r="G524" s="54">
        <v>2</v>
      </c>
      <c r="H524" s="30">
        <v>2006</v>
      </c>
      <c r="I524" s="30">
        <v>8</v>
      </c>
      <c r="J524" s="375">
        <v>8</v>
      </c>
    </row>
    <row r="525" spans="5:10" x14ac:dyDescent="0.25">
      <c r="E525" s="302" t="s">
        <v>88</v>
      </c>
      <c r="F525" s="43" t="s">
        <v>115</v>
      </c>
      <c r="G525" s="54">
        <v>2</v>
      </c>
      <c r="H525" s="30">
        <v>2010</v>
      </c>
      <c r="I525" s="30">
        <v>14</v>
      </c>
      <c r="J525" s="375">
        <v>8</v>
      </c>
    </row>
    <row r="526" spans="5:10" x14ac:dyDescent="0.25">
      <c r="E526" s="302" t="s">
        <v>88</v>
      </c>
      <c r="F526" s="52" t="s">
        <v>206</v>
      </c>
      <c r="G526" s="54">
        <v>2</v>
      </c>
      <c r="H526" s="30">
        <v>2011</v>
      </c>
      <c r="I526" s="30">
        <v>14</v>
      </c>
      <c r="J526" s="375">
        <v>8</v>
      </c>
    </row>
    <row r="527" spans="5:10" x14ac:dyDescent="0.25">
      <c r="E527" s="303" t="s">
        <v>88</v>
      </c>
      <c r="F527" s="49" t="s">
        <v>89</v>
      </c>
      <c r="G527" s="54">
        <v>3</v>
      </c>
      <c r="H527" s="30">
        <v>2001</v>
      </c>
      <c r="I527" s="30">
        <v>8</v>
      </c>
      <c r="J527" s="375">
        <v>4</v>
      </c>
    </row>
    <row r="528" spans="5:10" x14ac:dyDescent="0.25">
      <c r="E528" s="303" t="s">
        <v>88</v>
      </c>
      <c r="F528" s="46" t="s">
        <v>89</v>
      </c>
      <c r="G528" s="54">
        <v>3</v>
      </c>
      <c r="H528" s="30">
        <v>2004</v>
      </c>
      <c r="I528" s="30">
        <v>14</v>
      </c>
      <c r="J528" s="375">
        <v>4</v>
      </c>
    </row>
    <row r="529" spans="5:10" x14ac:dyDescent="0.25">
      <c r="E529" s="303" t="s">
        <v>88</v>
      </c>
      <c r="F529" s="43" t="s">
        <v>191</v>
      </c>
      <c r="G529" s="54">
        <v>3</v>
      </c>
      <c r="H529" s="30">
        <v>2009</v>
      </c>
      <c r="I529" s="30">
        <v>9</v>
      </c>
      <c r="J529" s="375">
        <v>4</v>
      </c>
    </row>
    <row r="530" spans="5:10" x14ac:dyDescent="0.25">
      <c r="E530" s="303" t="s">
        <v>88</v>
      </c>
      <c r="F530" s="43" t="s">
        <v>115</v>
      </c>
      <c r="G530" s="54">
        <v>3</v>
      </c>
      <c r="H530" s="30">
        <v>2009</v>
      </c>
      <c r="I530" s="30">
        <v>14</v>
      </c>
      <c r="J530" s="375">
        <v>4</v>
      </c>
    </row>
    <row r="531" spans="5:10" x14ac:dyDescent="0.25">
      <c r="E531" s="303" t="s">
        <v>88</v>
      </c>
      <c r="F531" s="43" t="s">
        <v>115</v>
      </c>
      <c r="G531" s="54">
        <v>3</v>
      </c>
      <c r="H531" s="30">
        <v>2010</v>
      </c>
      <c r="I531" s="30">
        <v>8</v>
      </c>
      <c r="J531" s="375">
        <v>4</v>
      </c>
    </row>
    <row r="532" spans="5:10" x14ac:dyDescent="0.25">
      <c r="E532" s="303" t="s">
        <v>88</v>
      </c>
      <c r="F532" s="49" t="s">
        <v>206</v>
      </c>
      <c r="G532" s="54">
        <v>3</v>
      </c>
      <c r="H532" s="30">
        <v>2011</v>
      </c>
      <c r="I532" s="30">
        <v>8</v>
      </c>
      <c r="J532" s="375">
        <v>4</v>
      </c>
    </row>
    <row r="533" spans="5:10" x14ac:dyDescent="0.25">
      <c r="E533" s="303" t="s">
        <v>88</v>
      </c>
      <c r="F533" s="49" t="s">
        <v>89</v>
      </c>
      <c r="G533" s="54">
        <v>4</v>
      </c>
      <c r="H533" s="30">
        <v>2003</v>
      </c>
      <c r="I533" s="30">
        <v>8</v>
      </c>
      <c r="J533" s="375">
        <v>4</v>
      </c>
    </row>
    <row r="534" spans="5:10" x14ac:dyDescent="0.25">
      <c r="E534" s="32" t="s">
        <v>88</v>
      </c>
      <c r="F534" s="43" t="s">
        <v>89</v>
      </c>
      <c r="G534" s="54">
        <v>5</v>
      </c>
      <c r="H534" s="30">
        <v>2004</v>
      </c>
      <c r="I534" s="30">
        <v>8</v>
      </c>
      <c r="J534" s="375">
        <v>2</v>
      </c>
    </row>
    <row r="535" spans="5:10" x14ac:dyDescent="0.25">
      <c r="E535" s="32" t="s">
        <v>88</v>
      </c>
      <c r="F535" s="46" t="s">
        <v>160</v>
      </c>
      <c r="G535" s="54">
        <v>5</v>
      </c>
      <c r="H535" s="30">
        <v>2005</v>
      </c>
      <c r="I535" s="30">
        <v>14</v>
      </c>
      <c r="J535" s="375">
        <v>2</v>
      </c>
    </row>
    <row r="536" spans="5:10" x14ac:dyDescent="0.25">
      <c r="E536" s="32" t="s">
        <v>88</v>
      </c>
      <c r="F536" s="43" t="s">
        <v>160</v>
      </c>
      <c r="G536" s="54">
        <v>5</v>
      </c>
      <c r="H536" s="30">
        <v>2006</v>
      </c>
      <c r="I536" s="30">
        <v>14</v>
      </c>
      <c r="J536" s="375">
        <v>2</v>
      </c>
    </row>
    <row r="537" spans="5:10" x14ac:dyDescent="0.25">
      <c r="E537" s="32" t="s">
        <v>88</v>
      </c>
      <c r="F537" s="43" t="s">
        <v>89</v>
      </c>
      <c r="G537" s="54">
        <v>5</v>
      </c>
      <c r="H537" s="30">
        <v>2008</v>
      </c>
      <c r="I537" s="30">
        <v>9</v>
      </c>
      <c r="J537" s="375">
        <v>2</v>
      </c>
    </row>
    <row r="538" spans="5:10" x14ac:dyDescent="0.25">
      <c r="E538" s="32" t="s">
        <v>88</v>
      </c>
      <c r="F538" s="43" t="s">
        <v>89</v>
      </c>
      <c r="G538" s="54">
        <v>5</v>
      </c>
      <c r="H538" s="30">
        <v>2008</v>
      </c>
      <c r="I538" s="30">
        <v>14</v>
      </c>
      <c r="J538" s="375">
        <v>2</v>
      </c>
    </row>
    <row r="539" spans="5:10" x14ac:dyDescent="0.25">
      <c r="E539" s="32" t="s">
        <v>88</v>
      </c>
      <c r="F539" s="49" t="s">
        <v>89</v>
      </c>
      <c r="G539" s="54">
        <v>6</v>
      </c>
      <c r="H539" s="30">
        <v>2000</v>
      </c>
      <c r="I539" s="30">
        <v>9</v>
      </c>
      <c r="J539" s="375">
        <v>2</v>
      </c>
    </row>
    <row r="540" spans="5:10" x14ac:dyDescent="0.25">
      <c r="E540" s="32" t="s">
        <v>88</v>
      </c>
      <c r="F540" s="46" t="s">
        <v>89</v>
      </c>
      <c r="G540" s="54">
        <v>6</v>
      </c>
      <c r="H540" s="30">
        <v>2004</v>
      </c>
      <c r="I540" s="30">
        <v>9</v>
      </c>
      <c r="J540" s="375">
        <v>2</v>
      </c>
    </row>
    <row r="541" spans="5:10" x14ac:dyDescent="0.25">
      <c r="E541" s="32" t="s">
        <v>88</v>
      </c>
      <c r="F541" s="43" t="s">
        <v>206</v>
      </c>
      <c r="G541" s="54">
        <v>6</v>
      </c>
      <c r="H541" s="30">
        <v>2010</v>
      </c>
      <c r="I541" s="30">
        <v>9</v>
      </c>
      <c r="J541" s="375">
        <v>2</v>
      </c>
    </row>
    <row r="542" spans="5:10" x14ac:dyDescent="0.25">
      <c r="E542" s="32" t="s">
        <v>88</v>
      </c>
      <c r="F542" s="49" t="s">
        <v>206</v>
      </c>
      <c r="G542" s="54">
        <v>6</v>
      </c>
      <c r="H542" s="30">
        <v>2011</v>
      </c>
      <c r="I542" s="30">
        <v>9</v>
      </c>
      <c r="J542" s="375">
        <v>2</v>
      </c>
    </row>
    <row r="543" spans="5:10" x14ac:dyDescent="0.25">
      <c r="E543" s="32" t="s">
        <v>88</v>
      </c>
      <c r="F543" s="49" t="s">
        <v>89</v>
      </c>
      <c r="G543" s="54">
        <v>7</v>
      </c>
      <c r="H543" s="30">
        <v>2000</v>
      </c>
      <c r="I543" s="30">
        <v>8</v>
      </c>
      <c r="J543" s="375">
        <v>2</v>
      </c>
    </row>
    <row r="544" spans="5:10" x14ac:dyDescent="0.25">
      <c r="E544" s="32" t="s">
        <v>88</v>
      </c>
      <c r="F544" s="43" t="s">
        <v>191</v>
      </c>
      <c r="G544" s="54">
        <v>7</v>
      </c>
      <c r="H544" s="30">
        <v>2009</v>
      </c>
      <c r="I544" s="30">
        <v>8</v>
      </c>
      <c r="J544" s="375">
        <v>2</v>
      </c>
    </row>
    <row r="545" spans="5:10" x14ac:dyDescent="0.25">
      <c r="E545" s="32" t="s">
        <v>88</v>
      </c>
      <c r="F545" s="49" t="s">
        <v>89</v>
      </c>
      <c r="G545" s="54">
        <v>8</v>
      </c>
      <c r="H545" s="30">
        <v>2001</v>
      </c>
      <c r="I545" s="30">
        <v>14</v>
      </c>
      <c r="J545" s="375">
        <v>2</v>
      </c>
    </row>
    <row r="546" spans="5:10" x14ac:dyDescent="0.25">
      <c r="E546" s="32" t="s">
        <v>88</v>
      </c>
      <c r="F546" s="49" t="s">
        <v>89</v>
      </c>
      <c r="G546" s="54">
        <v>9</v>
      </c>
      <c r="H546" s="30">
        <v>2002</v>
      </c>
      <c r="I546" s="30">
        <v>9</v>
      </c>
      <c r="J546" s="375">
        <v>1</v>
      </c>
    </row>
    <row r="547" spans="5:10" x14ac:dyDescent="0.25">
      <c r="E547" s="32" t="s">
        <v>88</v>
      </c>
      <c r="F547" s="43" t="s">
        <v>160</v>
      </c>
      <c r="G547" s="54">
        <v>9</v>
      </c>
      <c r="H547" s="30">
        <v>2006</v>
      </c>
      <c r="I547" s="30">
        <v>9</v>
      </c>
      <c r="J547" s="375">
        <v>1</v>
      </c>
    </row>
    <row r="548" spans="5:10" x14ac:dyDescent="0.25">
      <c r="E548" s="32" t="s">
        <v>88</v>
      </c>
      <c r="F548" s="49" t="s">
        <v>89</v>
      </c>
      <c r="G548" s="54">
        <v>10</v>
      </c>
      <c r="H548" s="30">
        <v>1999</v>
      </c>
      <c r="I548" s="30">
        <v>8</v>
      </c>
      <c r="J548" s="375">
        <v>1</v>
      </c>
    </row>
    <row r="549" spans="5:10" x14ac:dyDescent="0.25">
      <c r="E549" s="32" t="s">
        <v>88</v>
      </c>
      <c r="F549" s="49" t="s">
        <v>89</v>
      </c>
      <c r="G549" s="54">
        <v>11</v>
      </c>
      <c r="H549" s="30">
        <v>2003</v>
      </c>
      <c r="I549" s="30">
        <v>9</v>
      </c>
      <c r="J549" s="375">
        <v>1</v>
      </c>
    </row>
    <row r="550" spans="5:10" x14ac:dyDescent="0.25">
      <c r="E550" s="32" t="s">
        <v>88</v>
      </c>
      <c r="F550" s="49" t="s">
        <v>89</v>
      </c>
      <c r="G550" s="54">
        <v>15</v>
      </c>
      <c r="H550" s="30">
        <v>2001</v>
      </c>
      <c r="I550" s="30">
        <v>9</v>
      </c>
      <c r="J550" s="375">
        <v>1</v>
      </c>
    </row>
    <row r="551" spans="5:10" ht="15.75" thickBot="1" x14ac:dyDescent="0.3">
      <c r="E551" s="33" t="s">
        <v>88</v>
      </c>
      <c r="F551" s="44" t="s">
        <v>115</v>
      </c>
      <c r="G551" s="55">
        <v>19</v>
      </c>
      <c r="H551" s="34">
        <v>2010</v>
      </c>
      <c r="I551" s="34">
        <v>10</v>
      </c>
      <c r="J551" s="377">
        <v>1</v>
      </c>
    </row>
    <row r="552" spans="5:10" x14ac:dyDescent="0.25">
      <c r="E552" s="39" t="s">
        <v>188</v>
      </c>
      <c r="F552" s="40" t="s">
        <v>155</v>
      </c>
      <c r="G552" s="53">
        <v>7</v>
      </c>
      <c r="H552" s="41">
        <v>2008</v>
      </c>
      <c r="I552" s="41">
        <v>14</v>
      </c>
      <c r="J552" s="374">
        <v>2</v>
      </c>
    </row>
    <row r="553" spans="5:10" x14ac:dyDescent="0.25">
      <c r="E553" s="32" t="s">
        <v>188</v>
      </c>
      <c r="F553" s="43" t="s">
        <v>237</v>
      </c>
      <c r="G553" s="54">
        <v>7</v>
      </c>
      <c r="H553" s="30">
        <v>2013</v>
      </c>
      <c r="I553" s="54">
        <v>8</v>
      </c>
      <c r="J553" s="375">
        <v>2</v>
      </c>
    </row>
    <row r="554" spans="5:10" x14ac:dyDescent="0.25">
      <c r="E554" s="32" t="s">
        <v>188</v>
      </c>
      <c r="F554" s="43" t="s">
        <v>268</v>
      </c>
      <c r="G554" s="54">
        <v>8</v>
      </c>
      <c r="H554" s="30">
        <v>2013</v>
      </c>
      <c r="I554" s="30">
        <v>14</v>
      </c>
      <c r="J554" s="375">
        <v>2</v>
      </c>
    </row>
    <row r="555" spans="5:10" x14ac:dyDescent="0.25">
      <c r="E555" s="32" t="s">
        <v>188</v>
      </c>
      <c r="F555" s="31" t="s">
        <v>276</v>
      </c>
      <c r="G555" s="54">
        <v>8</v>
      </c>
      <c r="H555" s="30">
        <v>2015</v>
      </c>
      <c r="I555" s="30">
        <v>10</v>
      </c>
      <c r="J555" s="375">
        <v>2</v>
      </c>
    </row>
    <row r="556" spans="5:10" x14ac:dyDescent="0.25">
      <c r="E556" s="32" t="s">
        <v>188</v>
      </c>
      <c r="F556" s="43" t="s">
        <v>155</v>
      </c>
      <c r="G556" s="54">
        <v>10</v>
      </c>
      <c r="H556" s="30">
        <v>2010</v>
      </c>
      <c r="I556" s="30">
        <v>8</v>
      </c>
      <c r="J556" s="375">
        <v>1</v>
      </c>
    </row>
    <row r="557" spans="5:10" x14ac:dyDescent="0.25">
      <c r="E557" s="32" t="s">
        <v>188</v>
      </c>
      <c r="F557" s="31" t="s">
        <v>276</v>
      </c>
      <c r="G557" s="54">
        <v>11</v>
      </c>
      <c r="H557" s="30">
        <v>2015</v>
      </c>
      <c r="I557" s="30">
        <v>14</v>
      </c>
      <c r="J557" s="375">
        <v>1</v>
      </c>
    </row>
    <row r="558" spans="5:10" x14ac:dyDescent="0.25">
      <c r="E558" s="140" t="s">
        <v>188</v>
      </c>
      <c r="F558" s="137" t="s">
        <v>405</v>
      </c>
      <c r="G558" s="54">
        <v>11</v>
      </c>
      <c r="H558" s="30">
        <v>2022</v>
      </c>
      <c r="I558" s="30">
        <v>10</v>
      </c>
      <c r="J558" s="375">
        <v>1</v>
      </c>
    </row>
    <row r="559" spans="5:10" x14ac:dyDescent="0.25">
      <c r="E559" s="32" t="s">
        <v>188</v>
      </c>
      <c r="F559" s="43" t="s">
        <v>155</v>
      </c>
      <c r="G559" s="54">
        <v>12</v>
      </c>
      <c r="H559" s="30">
        <v>2009</v>
      </c>
      <c r="I559" s="30">
        <v>9</v>
      </c>
      <c r="J559" s="375">
        <v>1</v>
      </c>
    </row>
    <row r="560" spans="5:10" x14ac:dyDescent="0.25">
      <c r="E560" s="32" t="s">
        <v>188</v>
      </c>
      <c r="F560" s="43" t="s">
        <v>155</v>
      </c>
      <c r="G560" s="54">
        <v>12</v>
      </c>
      <c r="H560" s="30">
        <v>2010</v>
      </c>
      <c r="I560" s="30">
        <v>14</v>
      </c>
      <c r="J560" s="375">
        <v>1</v>
      </c>
    </row>
    <row r="561" spans="5:10" x14ac:dyDescent="0.25">
      <c r="E561" s="139" t="s">
        <v>188</v>
      </c>
      <c r="F561" s="136" t="s">
        <v>405</v>
      </c>
      <c r="G561" s="54">
        <v>12</v>
      </c>
      <c r="H561" s="30">
        <v>2021</v>
      </c>
      <c r="I561" s="30">
        <v>8</v>
      </c>
      <c r="J561" s="375">
        <v>1</v>
      </c>
    </row>
    <row r="562" spans="5:10" x14ac:dyDescent="0.25">
      <c r="E562" s="32" t="s">
        <v>188</v>
      </c>
      <c r="F562" s="31" t="s">
        <v>276</v>
      </c>
      <c r="G562" s="54">
        <v>13</v>
      </c>
      <c r="H562" s="30">
        <v>2015</v>
      </c>
      <c r="I562" s="30">
        <v>9</v>
      </c>
      <c r="J562" s="375">
        <v>1</v>
      </c>
    </row>
    <row r="563" spans="5:10" x14ac:dyDescent="0.25">
      <c r="E563" s="32" t="s">
        <v>188</v>
      </c>
      <c r="F563" s="64" t="s">
        <v>276</v>
      </c>
      <c r="G563" s="54">
        <v>13</v>
      </c>
      <c r="H563" s="30">
        <v>2018</v>
      </c>
      <c r="I563" s="30">
        <v>14</v>
      </c>
      <c r="J563" s="375">
        <v>1</v>
      </c>
    </row>
    <row r="564" spans="5:10" x14ac:dyDescent="0.25">
      <c r="E564" s="32" t="s">
        <v>188</v>
      </c>
      <c r="F564" s="43" t="s">
        <v>237</v>
      </c>
      <c r="G564" s="54">
        <v>14</v>
      </c>
      <c r="H564" s="30">
        <v>2013</v>
      </c>
      <c r="I564" s="30">
        <v>10</v>
      </c>
      <c r="J564" s="375">
        <v>1</v>
      </c>
    </row>
    <row r="565" spans="5:10" x14ac:dyDescent="0.25">
      <c r="E565" s="32" t="s">
        <v>188</v>
      </c>
      <c r="F565" s="49" t="s">
        <v>113</v>
      </c>
      <c r="G565" s="54">
        <v>15</v>
      </c>
      <c r="H565" s="30">
        <v>2011</v>
      </c>
      <c r="I565" s="30">
        <v>8</v>
      </c>
      <c r="J565" s="375">
        <v>1</v>
      </c>
    </row>
    <row r="566" spans="5:10" x14ac:dyDescent="0.25">
      <c r="E566" s="32" t="s">
        <v>188</v>
      </c>
      <c r="F566" s="43" t="s">
        <v>237</v>
      </c>
      <c r="G566" s="54">
        <v>15</v>
      </c>
      <c r="H566" s="30">
        <v>2012</v>
      </c>
      <c r="I566" s="30">
        <v>8</v>
      </c>
      <c r="J566" s="375">
        <v>1</v>
      </c>
    </row>
    <row r="567" spans="5:10" x14ac:dyDescent="0.25">
      <c r="E567" s="32" t="s">
        <v>188</v>
      </c>
      <c r="F567" s="31" t="s">
        <v>276</v>
      </c>
      <c r="G567" s="54">
        <v>15</v>
      </c>
      <c r="H567" s="30">
        <v>2015</v>
      </c>
      <c r="I567" s="30">
        <v>8</v>
      </c>
      <c r="J567" s="375">
        <v>1</v>
      </c>
    </row>
    <row r="568" spans="5:10" x14ac:dyDescent="0.25">
      <c r="E568" s="72" t="s">
        <v>188</v>
      </c>
      <c r="F568" s="64" t="s">
        <v>276</v>
      </c>
      <c r="G568" s="124">
        <v>15</v>
      </c>
      <c r="H568" s="75">
        <v>2020</v>
      </c>
      <c r="I568" s="30">
        <v>8</v>
      </c>
      <c r="J568" s="376">
        <v>1</v>
      </c>
    </row>
    <row r="569" spans="5:10" x14ac:dyDescent="0.25">
      <c r="E569" s="32" t="s">
        <v>188</v>
      </c>
      <c r="F569" s="43" t="s">
        <v>155</v>
      </c>
      <c r="G569" s="54">
        <v>16</v>
      </c>
      <c r="H569" s="30">
        <v>2010</v>
      </c>
      <c r="I569" s="30">
        <v>10</v>
      </c>
      <c r="J569" s="375">
        <v>1</v>
      </c>
    </row>
    <row r="570" spans="5:10" x14ac:dyDescent="0.25">
      <c r="E570" s="32" t="s">
        <v>188</v>
      </c>
      <c r="F570" s="49" t="s">
        <v>113</v>
      </c>
      <c r="G570" s="54">
        <v>17</v>
      </c>
      <c r="H570" s="30">
        <v>2011</v>
      </c>
      <c r="I570" s="30">
        <v>9</v>
      </c>
      <c r="J570" s="375">
        <v>1</v>
      </c>
    </row>
    <row r="571" spans="5:10" x14ac:dyDescent="0.25">
      <c r="E571" s="32" t="s">
        <v>188</v>
      </c>
      <c r="F571" s="43" t="s">
        <v>113</v>
      </c>
      <c r="G571" s="54">
        <v>19</v>
      </c>
      <c r="H571" s="30">
        <v>2010</v>
      </c>
      <c r="I571" s="30">
        <v>9</v>
      </c>
      <c r="J571" s="375">
        <v>1</v>
      </c>
    </row>
    <row r="572" spans="5:10" x14ac:dyDescent="0.25">
      <c r="E572" s="32" t="s">
        <v>188</v>
      </c>
      <c r="F572" s="43" t="s">
        <v>237</v>
      </c>
      <c r="G572" s="54">
        <v>19</v>
      </c>
      <c r="H572" s="30">
        <v>2012</v>
      </c>
      <c r="I572" s="30">
        <v>10</v>
      </c>
      <c r="J572" s="375">
        <v>1</v>
      </c>
    </row>
    <row r="573" spans="5:10" x14ac:dyDescent="0.25">
      <c r="E573" s="72" t="s">
        <v>188</v>
      </c>
      <c r="F573" s="64" t="s">
        <v>276</v>
      </c>
      <c r="G573" s="54">
        <v>19</v>
      </c>
      <c r="H573" s="30">
        <v>2019</v>
      </c>
      <c r="I573" s="30">
        <v>10</v>
      </c>
      <c r="J573" s="375">
        <v>1</v>
      </c>
    </row>
    <row r="574" spans="5:10" x14ac:dyDescent="0.25">
      <c r="E574" s="140" t="s">
        <v>188</v>
      </c>
      <c r="F574" s="137" t="s">
        <v>405</v>
      </c>
      <c r="G574" s="54">
        <v>19</v>
      </c>
      <c r="H574" s="30">
        <v>2021</v>
      </c>
      <c r="I574" s="30">
        <v>14</v>
      </c>
      <c r="J574" s="375">
        <v>1</v>
      </c>
    </row>
    <row r="575" spans="5:10" x14ac:dyDescent="0.25">
      <c r="E575" s="139" t="s">
        <v>188</v>
      </c>
      <c r="F575" s="136" t="s">
        <v>405</v>
      </c>
      <c r="G575" s="54">
        <v>20</v>
      </c>
      <c r="H575" s="30">
        <v>2021</v>
      </c>
      <c r="I575" s="30">
        <v>9</v>
      </c>
      <c r="J575" s="375">
        <v>1</v>
      </c>
    </row>
    <row r="576" spans="5:10" x14ac:dyDescent="0.25">
      <c r="E576" s="32" t="s">
        <v>188</v>
      </c>
      <c r="F576" s="31" t="s">
        <v>276</v>
      </c>
      <c r="G576" s="54">
        <v>21</v>
      </c>
      <c r="H576" s="30">
        <v>2016</v>
      </c>
      <c r="I576" s="30">
        <v>14</v>
      </c>
      <c r="J576" s="375">
        <v>1</v>
      </c>
    </row>
    <row r="577" spans="5:10" x14ac:dyDescent="0.25">
      <c r="E577" s="32" t="s">
        <v>188</v>
      </c>
      <c r="F577" s="64" t="s">
        <v>276</v>
      </c>
      <c r="G577" s="54">
        <v>22</v>
      </c>
      <c r="H577" s="30">
        <v>2017</v>
      </c>
      <c r="I577" s="30">
        <v>8</v>
      </c>
      <c r="J577" s="375">
        <v>1</v>
      </c>
    </row>
    <row r="578" spans="5:10" x14ac:dyDescent="0.25">
      <c r="E578" s="71" t="s">
        <v>188</v>
      </c>
      <c r="F578" s="69" t="s">
        <v>276</v>
      </c>
      <c r="G578" s="54">
        <v>23</v>
      </c>
      <c r="H578" s="30">
        <v>2019</v>
      </c>
      <c r="I578" s="30">
        <v>9</v>
      </c>
      <c r="J578" s="375">
        <v>1</v>
      </c>
    </row>
    <row r="579" spans="5:10" x14ac:dyDescent="0.25">
      <c r="E579" s="32" t="s">
        <v>188</v>
      </c>
      <c r="F579" s="64" t="s">
        <v>276</v>
      </c>
      <c r="G579" s="54">
        <v>24</v>
      </c>
      <c r="H579" s="30">
        <v>2017</v>
      </c>
      <c r="I579" s="30">
        <v>9</v>
      </c>
      <c r="J579" s="375">
        <v>1</v>
      </c>
    </row>
    <row r="580" spans="5:10" x14ac:dyDescent="0.25">
      <c r="E580" s="32" t="s">
        <v>188</v>
      </c>
      <c r="F580" s="64" t="s">
        <v>276</v>
      </c>
      <c r="G580" s="54">
        <v>25</v>
      </c>
      <c r="H580" s="30">
        <v>2018</v>
      </c>
      <c r="I580" s="30">
        <v>8</v>
      </c>
      <c r="J580" s="375">
        <v>1</v>
      </c>
    </row>
    <row r="581" spans="5:10" x14ac:dyDescent="0.25">
      <c r="E581" s="139" t="s">
        <v>188</v>
      </c>
      <c r="F581" s="136" t="s">
        <v>405</v>
      </c>
      <c r="G581" s="54">
        <v>26</v>
      </c>
      <c r="H581" s="30">
        <v>2021</v>
      </c>
      <c r="I581" s="30">
        <v>10</v>
      </c>
      <c r="J581" s="375">
        <v>1</v>
      </c>
    </row>
    <row r="582" spans="5:10" x14ac:dyDescent="0.25">
      <c r="E582" s="32" t="s">
        <v>188</v>
      </c>
      <c r="F582" s="64" t="s">
        <v>276</v>
      </c>
      <c r="G582" s="54">
        <v>29</v>
      </c>
      <c r="H582" s="30">
        <v>2017</v>
      </c>
      <c r="I582" s="30">
        <v>10</v>
      </c>
      <c r="J582" s="375">
        <v>1</v>
      </c>
    </row>
    <row r="583" spans="5:10" ht="15.75" thickBot="1" x14ac:dyDescent="0.3">
      <c r="E583" s="142" t="s">
        <v>188</v>
      </c>
      <c r="F583" s="153" t="s">
        <v>405</v>
      </c>
      <c r="G583" s="55">
        <v>29</v>
      </c>
      <c r="H583" s="34">
        <v>2023</v>
      </c>
      <c r="I583" s="34">
        <v>8</v>
      </c>
      <c r="J583" s="377">
        <v>1</v>
      </c>
    </row>
    <row r="584" spans="5:10" x14ac:dyDescent="0.25">
      <c r="E584" s="39" t="s">
        <v>329</v>
      </c>
      <c r="F584" s="38" t="s">
        <v>326</v>
      </c>
      <c r="G584" s="53">
        <v>25</v>
      </c>
      <c r="H584" s="41">
        <v>2016</v>
      </c>
      <c r="I584" s="41">
        <v>9</v>
      </c>
      <c r="J584" s="374">
        <v>1</v>
      </c>
    </row>
    <row r="585" spans="5:10" x14ac:dyDescent="0.25">
      <c r="E585" s="32" t="s">
        <v>329</v>
      </c>
      <c r="F585" s="64" t="s">
        <v>326</v>
      </c>
      <c r="G585" s="54">
        <v>28</v>
      </c>
      <c r="H585" s="30">
        <v>2018</v>
      </c>
      <c r="I585" s="30">
        <v>10</v>
      </c>
      <c r="J585" s="375">
        <v>1</v>
      </c>
    </row>
    <row r="586" spans="5:10" x14ac:dyDescent="0.25">
      <c r="E586" s="71" t="s">
        <v>329</v>
      </c>
      <c r="F586" s="69" t="s">
        <v>326</v>
      </c>
      <c r="G586" s="54">
        <v>31</v>
      </c>
      <c r="H586" s="30">
        <v>2019</v>
      </c>
      <c r="I586" s="30">
        <v>9</v>
      </c>
      <c r="J586" s="375">
        <v>1</v>
      </c>
    </row>
    <row r="587" spans="5:10" ht="15.75" thickBot="1" x14ac:dyDescent="0.3">
      <c r="E587" s="142" t="s">
        <v>329</v>
      </c>
      <c r="F587" s="153" t="s">
        <v>326</v>
      </c>
      <c r="G587" s="55">
        <v>31</v>
      </c>
      <c r="H587" s="34">
        <v>2022</v>
      </c>
      <c r="I587" s="34">
        <v>9</v>
      </c>
      <c r="J587" s="377">
        <v>1</v>
      </c>
    </row>
    <row r="588" spans="5:10" ht="15.75" thickBot="1" x14ac:dyDescent="0.3">
      <c r="E588" s="59" t="s">
        <v>196</v>
      </c>
      <c r="F588" s="62" t="s">
        <v>50</v>
      </c>
      <c r="G588" s="98">
        <v>15</v>
      </c>
      <c r="H588" s="61">
        <v>2009</v>
      </c>
      <c r="I588" s="61">
        <v>9</v>
      </c>
      <c r="J588" s="378">
        <v>1</v>
      </c>
    </row>
    <row r="589" spans="5:10" ht="15.75" thickBot="1" x14ac:dyDescent="0.3">
      <c r="E589" s="59" t="s">
        <v>124</v>
      </c>
      <c r="F589" s="87" t="s">
        <v>125</v>
      </c>
      <c r="G589" s="98">
        <v>7</v>
      </c>
      <c r="H589" s="61">
        <v>2002</v>
      </c>
      <c r="I589" s="61">
        <v>8</v>
      </c>
      <c r="J589" s="378">
        <v>2</v>
      </c>
    </row>
    <row r="590" spans="5:10" ht="15.75" thickBot="1" x14ac:dyDescent="0.3">
      <c r="E590" s="96" t="s">
        <v>110</v>
      </c>
      <c r="F590" s="97" t="s">
        <v>91</v>
      </c>
      <c r="G590" s="98">
        <v>8</v>
      </c>
      <c r="H590" s="61">
        <v>2000</v>
      </c>
      <c r="I590" s="61">
        <v>9</v>
      </c>
      <c r="J590" s="378">
        <v>2</v>
      </c>
    </row>
    <row r="591" spans="5:10" ht="15.75" thickBot="1" x14ac:dyDescent="0.3">
      <c r="E591" s="157" t="s">
        <v>407</v>
      </c>
      <c r="F591" s="158" t="s">
        <v>387</v>
      </c>
      <c r="G591" s="98">
        <v>29</v>
      </c>
      <c r="H591" s="61">
        <v>2021</v>
      </c>
      <c r="I591" s="61">
        <v>8</v>
      </c>
      <c r="J591" s="378">
        <v>1</v>
      </c>
    </row>
    <row r="592" spans="5:10" ht="15.75" thickBot="1" x14ac:dyDescent="0.3">
      <c r="E592" s="82" t="s">
        <v>383</v>
      </c>
      <c r="F592" s="67" t="s">
        <v>384</v>
      </c>
      <c r="G592" s="128">
        <v>26</v>
      </c>
      <c r="H592" s="83">
        <v>2020</v>
      </c>
      <c r="I592" s="61">
        <v>8</v>
      </c>
      <c r="J592" s="380">
        <v>1</v>
      </c>
    </row>
    <row r="593" spans="5:10" x14ac:dyDescent="0.25">
      <c r="E593" s="301" t="s">
        <v>141</v>
      </c>
      <c r="F593" s="40" t="s">
        <v>50</v>
      </c>
      <c r="G593" s="53">
        <v>1</v>
      </c>
      <c r="H593" s="41">
        <v>2006</v>
      </c>
      <c r="I593" s="41">
        <v>9</v>
      </c>
      <c r="J593" s="374">
        <v>16</v>
      </c>
    </row>
    <row r="594" spans="5:10" x14ac:dyDescent="0.25">
      <c r="E594" s="303" t="s">
        <v>141</v>
      </c>
      <c r="F594" s="49" t="s">
        <v>50</v>
      </c>
      <c r="G594" s="54">
        <v>4</v>
      </c>
      <c r="H594" s="30">
        <v>2003</v>
      </c>
      <c r="I594" s="30">
        <v>9</v>
      </c>
      <c r="J594" s="375">
        <v>4</v>
      </c>
    </row>
    <row r="595" spans="5:10" x14ac:dyDescent="0.25">
      <c r="E595" s="32" t="s">
        <v>141</v>
      </c>
      <c r="F595" s="31" t="s">
        <v>91</v>
      </c>
      <c r="G595" s="54">
        <v>6</v>
      </c>
      <c r="H595" s="30">
        <v>2015</v>
      </c>
      <c r="I595" s="30">
        <v>9</v>
      </c>
      <c r="J595" s="375">
        <v>2</v>
      </c>
    </row>
    <row r="596" spans="5:10" x14ac:dyDescent="0.25">
      <c r="E596" s="32" t="s">
        <v>141</v>
      </c>
      <c r="F596" s="46" t="s">
        <v>50</v>
      </c>
      <c r="G596" s="54">
        <v>8</v>
      </c>
      <c r="H596" s="30">
        <v>2005</v>
      </c>
      <c r="I596" s="30">
        <v>14</v>
      </c>
      <c r="J596" s="375">
        <v>2</v>
      </c>
    </row>
    <row r="597" spans="5:10" x14ac:dyDescent="0.25">
      <c r="E597" s="32" t="s">
        <v>141</v>
      </c>
      <c r="F597" s="49" t="s">
        <v>50</v>
      </c>
      <c r="G597" s="54">
        <v>9</v>
      </c>
      <c r="H597" s="30">
        <v>2011</v>
      </c>
      <c r="I597" s="30">
        <v>10</v>
      </c>
      <c r="J597" s="375">
        <v>1</v>
      </c>
    </row>
    <row r="598" spans="5:10" x14ac:dyDescent="0.25">
      <c r="E598" s="32" t="s">
        <v>141</v>
      </c>
      <c r="F598" s="49" t="s">
        <v>50</v>
      </c>
      <c r="G598" s="54">
        <v>10</v>
      </c>
      <c r="H598" s="30">
        <v>2011</v>
      </c>
      <c r="I598" s="30">
        <v>9</v>
      </c>
      <c r="J598" s="375">
        <v>1</v>
      </c>
    </row>
    <row r="599" spans="5:10" x14ac:dyDescent="0.25">
      <c r="E599" s="32" t="s">
        <v>141</v>
      </c>
      <c r="F599" s="43" t="s">
        <v>246</v>
      </c>
      <c r="G599" s="54">
        <v>10</v>
      </c>
      <c r="H599" s="30">
        <v>2012</v>
      </c>
      <c r="I599" s="30">
        <v>9</v>
      </c>
      <c r="J599" s="375">
        <v>1</v>
      </c>
    </row>
    <row r="600" spans="5:10" x14ac:dyDescent="0.25">
      <c r="E600" s="32" t="s">
        <v>141</v>
      </c>
      <c r="F600" s="49" t="s">
        <v>50</v>
      </c>
      <c r="G600" s="54">
        <v>11</v>
      </c>
      <c r="H600" s="30">
        <v>2003</v>
      </c>
      <c r="I600" s="30">
        <v>8</v>
      </c>
      <c r="J600" s="375">
        <v>1</v>
      </c>
    </row>
    <row r="601" spans="5:10" x14ac:dyDescent="0.25">
      <c r="E601" s="32" t="s">
        <v>141</v>
      </c>
      <c r="F601" s="46" t="s">
        <v>50</v>
      </c>
      <c r="G601" s="54">
        <v>14</v>
      </c>
      <c r="H601" s="30">
        <v>2004</v>
      </c>
      <c r="I601" s="30">
        <v>9</v>
      </c>
      <c r="J601" s="375">
        <v>1</v>
      </c>
    </row>
    <row r="602" spans="5:10" x14ac:dyDescent="0.25">
      <c r="E602" s="32" t="s">
        <v>141</v>
      </c>
      <c r="F602" s="31" t="s">
        <v>91</v>
      </c>
      <c r="G602" s="54">
        <v>16</v>
      </c>
      <c r="H602" s="30">
        <v>2014</v>
      </c>
      <c r="I602" s="30">
        <v>10</v>
      </c>
      <c r="J602" s="375">
        <v>1</v>
      </c>
    </row>
    <row r="603" spans="5:10" x14ac:dyDescent="0.25">
      <c r="E603" s="32" t="s">
        <v>141</v>
      </c>
      <c r="F603" s="43" t="s">
        <v>246</v>
      </c>
      <c r="G603" s="54">
        <v>21</v>
      </c>
      <c r="H603" s="30">
        <v>2012</v>
      </c>
      <c r="I603" s="30">
        <v>10</v>
      </c>
      <c r="J603" s="375">
        <v>1</v>
      </c>
    </row>
    <row r="604" spans="5:10" ht="15.75" thickBot="1" x14ac:dyDescent="0.3">
      <c r="E604" s="33" t="s">
        <v>141</v>
      </c>
      <c r="F604" s="35" t="s">
        <v>91</v>
      </c>
      <c r="G604" s="55">
        <v>21</v>
      </c>
      <c r="H604" s="34">
        <v>2014</v>
      </c>
      <c r="I604" s="34">
        <v>9</v>
      </c>
      <c r="J604" s="377">
        <v>1</v>
      </c>
    </row>
    <row r="605" spans="5:10" x14ac:dyDescent="0.25">
      <c r="E605" s="92" t="s">
        <v>136</v>
      </c>
      <c r="F605" s="94" t="s">
        <v>137</v>
      </c>
      <c r="G605" s="53">
        <v>14</v>
      </c>
      <c r="H605" s="41">
        <v>2002</v>
      </c>
      <c r="I605" s="41">
        <v>9</v>
      </c>
      <c r="J605" s="374">
        <v>1</v>
      </c>
    </row>
    <row r="606" spans="5:10" ht="15.75" thickBot="1" x14ac:dyDescent="0.3">
      <c r="E606" s="91" t="s">
        <v>136</v>
      </c>
      <c r="F606" s="93" t="s">
        <v>137</v>
      </c>
      <c r="G606" s="55">
        <v>14</v>
      </c>
      <c r="H606" s="34">
        <v>2003</v>
      </c>
      <c r="I606" s="34">
        <v>9</v>
      </c>
      <c r="J606" s="377">
        <v>1</v>
      </c>
    </row>
    <row r="607" spans="5:10" x14ac:dyDescent="0.25">
      <c r="E607" s="39" t="s">
        <v>262</v>
      </c>
      <c r="F607" s="63" t="s">
        <v>132</v>
      </c>
      <c r="G607" s="53">
        <v>7</v>
      </c>
      <c r="H607" s="41">
        <v>2018</v>
      </c>
      <c r="I607" s="41">
        <v>10</v>
      </c>
      <c r="J607" s="374">
        <v>2</v>
      </c>
    </row>
    <row r="608" spans="5:10" x14ac:dyDescent="0.25">
      <c r="E608" s="139" t="s">
        <v>262</v>
      </c>
      <c r="F608" s="136" t="s">
        <v>270</v>
      </c>
      <c r="G608" s="54">
        <v>8</v>
      </c>
      <c r="H608" s="30">
        <v>2023</v>
      </c>
      <c r="I608" s="30">
        <v>10</v>
      </c>
      <c r="J608" s="375">
        <v>2</v>
      </c>
    </row>
    <row r="609" spans="5:10" x14ac:dyDescent="0.25">
      <c r="E609" s="139" t="s">
        <v>262</v>
      </c>
      <c r="F609" s="136" t="s">
        <v>270</v>
      </c>
      <c r="G609" s="54">
        <v>10</v>
      </c>
      <c r="H609" s="30">
        <v>2023</v>
      </c>
      <c r="I609" s="30">
        <v>9</v>
      </c>
      <c r="J609" s="375">
        <v>1</v>
      </c>
    </row>
    <row r="610" spans="5:10" x14ac:dyDescent="0.25">
      <c r="E610" s="32" t="s">
        <v>262</v>
      </c>
      <c r="F610" s="69" t="s">
        <v>132</v>
      </c>
      <c r="G610" s="122">
        <v>11</v>
      </c>
      <c r="H610" s="30">
        <v>2019</v>
      </c>
      <c r="I610" s="30">
        <v>8</v>
      </c>
      <c r="J610" s="375">
        <v>1</v>
      </c>
    </row>
    <row r="611" spans="5:10" x14ac:dyDescent="0.25">
      <c r="E611" s="32" t="s">
        <v>262</v>
      </c>
      <c r="F611" s="31" t="s">
        <v>132</v>
      </c>
      <c r="G611" s="54">
        <v>13</v>
      </c>
      <c r="H611" s="30">
        <v>2016</v>
      </c>
      <c r="I611" s="30">
        <v>8</v>
      </c>
      <c r="J611" s="375">
        <v>1</v>
      </c>
    </row>
    <row r="612" spans="5:10" x14ac:dyDescent="0.25">
      <c r="E612" s="140" t="s">
        <v>262</v>
      </c>
      <c r="F612" s="137" t="s">
        <v>270</v>
      </c>
      <c r="G612" s="54">
        <v>13</v>
      </c>
      <c r="H612" s="30">
        <v>2023</v>
      </c>
      <c r="I612" s="30">
        <v>8</v>
      </c>
      <c r="J612" s="375">
        <v>1</v>
      </c>
    </row>
    <row r="613" spans="5:10" x14ac:dyDescent="0.25">
      <c r="E613" s="32" t="s">
        <v>262</v>
      </c>
      <c r="F613" s="43" t="s">
        <v>232</v>
      </c>
      <c r="G613" s="54">
        <v>14</v>
      </c>
      <c r="H613" s="30">
        <v>2013</v>
      </c>
      <c r="I613" s="30">
        <v>9</v>
      </c>
      <c r="J613" s="375">
        <v>1</v>
      </c>
    </row>
    <row r="614" spans="5:10" x14ac:dyDescent="0.25">
      <c r="E614" s="139" t="s">
        <v>262</v>
      </c>
      <c r="F614" s="136" t="s">
        <v>270</v>
      </c>
      <c r="G614" s="54">
        <v>14</v>
      </c>
      <c r="H614" s="30">
        <v>2021</v>
      </c>
      <c r="I614" s="30">
        <v>10</v>
      </c>
      <c r="J614" s="375">
        <v>1</v>
      </c>
    </row>
    <row r="615" spans="5:10" x14ac:dyDescent="0.25">
      <c r="E615" s="32" t="s">
        <v>262</v>
      </c>
      <c r="F615" s="43" t="s">
        <v>232</v>
      </c>
      <c r="G615" s="54">
        <v>18</v>
      </c>
      <c r="H615" s="30">
        <v>2013</v>
      </c>
      <c r="I615" s="30">
        <v>10</v>
      </c>
      <c r="J615" s="375">
        <v>1</v>
      </c>
    </row>
    <row r="616" spans="5:10" x14ac:dyDescent="0.25">
      <c r="E616" s="32" t="s">
        <v>262</v>
      </c>
      <c r="F616" s="64" t="s">
        <v>132</v>
      </c>
      <c r="G616" s="54">
        <v>18</v>
      </c>
      <c r="H616" s="30">
        <v>2018</v>
      </c>
      <c r="I616" s="30">
        <v>8</v>
      </c>
      <c r="J616" s="375">
        <v>1</v>
      </c>
    </row>
    <row r="617" spans="5:10" x14ac:dyDescent="0.25">
      <c r="E617" s="139" t="s">
        <v>262</v>
      </c>
      <c r="F617" s="136" t="s">
        <v>270</v>
      </c>
      <c r="G617" s="54">
        <v>18</v>
      </c>
      <c r="H617" s="30">
        <v>2023</v>
      </c>
      <c r="I617" s="30">
        <v>14</v>
      </c>
      <c r="J617" s="375">
        <v>1</v>
      </c>
    </row>
    <row r="618" spans="5:10" x14ac:dyDescent="0.25">
      <c r="E618" s="72" t="s">
        <v>262</v>
      </c>
      <c r="F618" s="64" t="s">
        <v>270</v>
      </c>
      <c r="G618" s="124">
        <v>19</v>
      </c>
      <c r="H618" s="75">
        <v>2020</v>
      </c>
      <c r="I618" s="30">
        <v>9</v>
      </c>
      <c r="J618" s="376">
        <v>1</v>
      </c>
    </row>
    <row r="619" spans="5:10" x14ac:dyDescent="0.25">
      <c r="E619" s="140" t="s">
        <v>262</v>
      </c>
      <c r="F619" s="137" t="s">
        <v>270</v>
      </c>
      <c r="G619" s="54">
        <v>19</v>
      </c>
      <c r="H619" s="30">
        <v>2022</v>
      </c>
      <c r="I619" s="30">
        <v>8</v>
      </c>
      <c r="J619" s="375">
        <v>1</v>
      </c>
    </row>
    <row r="620" spans="5:10" x14ac:dyDescent="0.25">
      <c r="E620" s="32" t="s">
        <v>262</v>
      </c>
      <c r="F620" s="31" t="s">
        <v>132</v>
      </c>
      <c r="G620" s="54">
        <v>20</v>
      </c>
      <c r="H620" s="30">
        <v>2016</v>
      </c>
      <c r="I620" s="30">
        <v>10</v>
      </c>
      <c r="J620" s="375">
        <v>1</v>
      </c>
    </row>
    <row r="621" spans="5:10" x14ac:dyDescent="0.25">
      <c r="E621" s="72" t="s">
        <v>262</v>
      </c>
      <c r="F621" s="64" t="s">
        <v>132</v>
      </c>
      <c r="G621" s="54">
        <v>20</v>
      </c>
      <c r="H621" s="30">
        <v>2019</v>
      </c>
      <c r="I621" s="30">
        <v>10</v>
      </c>
      <c r="J621" s="375">
        <v>1</v>
      </c>
    </row>
    <row r="622" spans="5:10" x14ac:dyDescent="0.25">
      <c r="E622" s="140" t="s">
        <v>262</v>
      </c>
      <c r="F622" s="137" t="s">
        <v>270</v>
      </c>
      <c r="G622" s="54">
        <v>21</v>
      </c>
      <c r="H622" s="30">
        <v>2021</v>
      </c>
      <c r="I622" s="30">
        <v>9</v>
      </c>
      <c r="J622" s="375">
        <v>1</v>
      </c>
    </row>
    <row r="623" spans="5:10" x14ac:dyDescent="0.25">
      <c r="E623" s="140" t="s">
        <v>262</v>
      </c>
      <c r="F623" s="137" t="s">
        <v>270</v>
      </c>
      <c r="G623" s="54">
        <v>21</v>
      </c>
      <c r="H623" s="30">
        <v>2022</v>
      </c>
      <c r="I623" s="30">
        <v>10</v>
      </c>
      <c r="J623" s="375">
        <v>1</v>
      </c>
    </row>
    <row r="624" spans="5:10" x14ac:dyDescent="0.25">
      <c r="E624" s="139" t="s">
        <v>262</v>
      </c>
      <c r="F624" s="136" t="s">
        <v>270</v>
      </c>
      <c r="G624" s="54">
        <v>24</v>
      </c>
      <c r="H624" s="30">
        <v>2022</v>
      </c>
      <c r="I624" s="30">
        <v>14</v>
      </c>
      <c r="J624" s="375">
        <v>1</v>
      </c>
    </row>
    <row r="625" spans="5:10" x14ac:dyDescent="0.25">
      <c r="E625" s="71" t="s">
        <v>262</v>
      </c>
      <c r="F625" s="69" t="s">
        <v>132</v>
      </c>
      <c r="G625" s="54">
        <v>25</v>
      </c>
      <c r="H625" s="30">
        <v>2019</v>
      </c>
      <c r="I625" s="30">
        <v>9</v>
      </c>
      <c r="J625" s="375">
        <v>1</v>
      </c>
    </row>
    <row r="626" spans="5:10" x14ac:dyDescent="0.25">
      <c r="E626" s="32" t="s">
        <v>262</v>
      </c>
      <c r="F626" s="64" t="s">
        <v>132</v>
      </c>
      <c r="G626" s="54">
        <v>26</v>
      </c>
      <c r="H626" s="30">
        <v>2017</v>
      </c>
      <c r="I626" s="30">
        <v>9</v>
      </c>
      <c r="J626" s="375">
        <v>1</v>
      </c>
    </row>
    <row r="627" spans="5:10" x14ac:dyDescent="0.25">
      <c r="E627" s="32" t="s">
        <v>262</v>
      </c>
      <c r="F627" s="64" t="s">
        <v>132</v>
      </c>
      <c r="G627" s="54">
        <v>27</v>
      </c>
      <c r="H627" s="30">
        <v>2018</v>
      </c>
      <c r="I627" s="30">
        <v>14</v>
      </c>
      <c r="J627" s="375">
        <v>1</v>
      </c>
    </row>
    <row r="628" spans="5:10" x14ac:dyDescent="0.25">
      <c r="E628" s="140" t="s">
        <v>262</v>
      </c>
      <c r="F628" s="137" t="s">
        <v>270</v>
      </c>
      <c r="G628" s="54">
        <v>29</v>
      </c>
      <c r="H628" s="30">
        <v>2021</v>
      </c>
      <c r="I628" s="30">
        <v>14</v>
      </c>
      <c r="J628" s="375">
        <v>1</v>
      </c>
    </row>
    <row r="629" spans="5:10" ht="15.75" thickBot="1" x14ac:dyDescent="0.3">
      <c r="E629" s="142" t="s">
        <v>262</v>
      </c>
      <c r="F629" s="153" t="s">
        <v>270</v>
      </c>
      <c r="G629" s="55">
        <v>29</v>
      </c>
      <c r="H629" s="34">
        <v>2022</v>
      </c>
      <c r="I629" s="34">
        <v>9</v>
      </c>
      <c r="J629" s="377">
        <v>1</v>
      </c>
    </row>
    <row r="630" spans="5:10" x14ac:dyDescent="0.25">
      <c r="E630" s="301" t="s">
        <v>142</v>
      </c>
      <c r="F630" s="40" t="s">
        <v>75</v>
      </c>
      <c r="G630" s="53">
        <v>1</v>
      </c>
      <c r="H630" s="41">
        <v>2009</v>
      </c>
      <c r="I630" s="41">
        <v>9</v>
      </c>
      <c r="J630" s="374">
        <v>16</v>
      </c>
    </row>
    <row r="631" spans="5:10" x14ac:dyDescent="0.25">
      <c r="E631" s="305" t="s">
        <v>142</v>
      </c>
      <c r="F631" s="43" t="s">
        <v>75</v>
      </c>
      <c r="G631" s="54">
        <v>1</v>
      </c>
      <c r="H631" s="30">
        <v>2010</v>
      </c>
      <c r="I631" s="30">
        <v>9</v>
      </c>
      <c r="J631" s="375">
        <v>16</v>
      </c>
    </row>
    <row r="632" spans="5:10" x14ac:dyDescent="0.25">
      <c r="E632" s="305" t="s">
        <v>142</v>
      </c>
      <c r="F632" s="31" t="s">
        <v>76</v>
      </c>
      <c r="G632" s="54">
        <v>1</v>
      </c>
      <c r="H632" s="30">
        <v>2016</v>
      </c>
      <c r="I632" s="30">
        <v>8</v>
      </c>
      <c r="J632" s="375">
        <v>16</v>
      </c>
    </row>
    <row r="633" spans="5:10" x14ac:dyDescent="0.25">
      <c r="E633" s="305" t="s">
        <v>142</v>
      </c>
      <c r="F633" s="64" t="s">
        <v>342</v>
      </c>
      <c r="G633" s="54">
        <v>1</v>
      </c>
      <c r="H633" s="30">
        <v>2017</v>
      </c>
      <c r="I633" s="30">
        <v>8</v>
      </c>
      <c r="J633" s="375">
        <v>16</v>
      </c>
    </row>
    <row r="634" spans="5:10" x14ac:dyDescent="0.25">
      <c r="E634" s="302" t="s">
        <v>142</v>
      </c>
      <c r="F634" s="43" t="s">
        <v>143</v>
      </c>
      <c r="G634" s="54">
        <v>2</v>
      </c>
      <c r="H634" s="30">
        <v>2007</v>
      </c>
      <c r="I634" s="30">
        <v>9</v>
      </c>
      <c r="J634" s="375">
        <v>8</v>
      </c>
    </row>
    <row r="635" spans="5:10" x14ac:dyDescent="0.25">
      <c r="E635" s="303" t="s">
        <v>142</v>
      </c>
      <c r="F635" s="43" t="s">
        <v>143</v>
      </c>
      <c r="G635" s="54">
        <v>3</v>
      </c>
      <c r="H635" s="30">
        <v>2007</v>
      </c>
      <c r="I635" s="30">
        <v>14</v>
      </c>
      <c r="J635" s="375">
        <v>4</v>
      </c>
    </row>
    <row r="636" spans="5:10" x14ac:dyDescent="0.25">
      <c r="E636" s="303" t="s">
        <v>142</v>
      </c>
      <c r="F636" s="43" t="s">
        <v>234</v>
      </c>
      <c r="G636" s="54">
        <v>3</v>
      </c>
      <c r="H636" s="30">
        <v>2012</v>
      </c>
      <c r="I636" s="30">
        <v>8</v>
      </c>
      <c r="J636" s="375">
        <v>4</v>
      </c>
    </row>
    <row r="637" spans="5:10" x14ac:dyDescent="0.25">
      <c r="E637" s="303" t="s">
        <v>142</v>
      </c>
      <c r="F637" s="43" t="s">
        <v>234</v>
      </c>
      <c r="G637" s="54">
        <v>3</v>
      </c>
      <c r="H637" s="30">
        <v>2013</v>
      </c>
      <c r="I637" s="30">
        <v>14</v>
      </c>
      <c r="J637" s="375">
        <v>4</v>
      </c>
    </row>
    <row r="638" spans="5:10" x14ac:dyDescent="0.25">
      <c r="E638" s="303" t="s">
        <v>142</v>
      </c>
      <c r="F638" s="43" t="s">
        <v>75</v>
      </c>
      <c r="G638" s="54">
        <v>4</v>
      </c>
      <c r="H638" s="30">
        <v>2009</v>
      </c>
      <c r="I638" s="30">
        <v>8</v>
      </c>
      <c r="J638" s="375">
        <v>4</v>
      </c>
    </row>
    <row r="639" spans="5:10" x14ac:dyDescent="0.25">
      <c r="E639" s="303" t="s">
        <v>142</v>
      </c>
      <c r="F639" s="43" t="s">
        <v>234</v>
      </c>
      <c r="G639" s="54">
        <v>4</v>
      </c>
      <c r="H639" s="30">
        <v>2012</v>
      </c>
      <c r="I639" s="30">
        <v>14</v>
      </c>
      <c r="J639" s="375">
        <v>4</v>
      </c>
    </row>
    <row r="640" spans="5:10" x14ac:dyDescent="0.25">
      <c r="E640" s="303" t="s">
        <v>142</v>
      </c>
      <c r="F640" s="31" t="s">
        <v>76</v>
      </c>
      <c r="G640" s="54">
        <v>4</v>
      </c>
      <c r="H640" s="30">
        <v>2014</v>
      </c>
      <c r="I640" s="30">
        <v>14</v>
      </c>
      <c r="J640" s="375">
        <v>4</v>
      </c>
    </row>
    <row r="641" spans="5:10" x14ac:dyDescent="0.25">
      <c r="E641" s="32" t="s">
        <v>142</v>
      </c>
      <c r="F641" s="43" t="s">
        <v>234</v>
      </c>
      <c r="G641" s="54">
        <v>5</v>
      </c>
      <c r="H641" s="30">
        <v>2013</v>
      </c>
      <c r="I641" s="30">
        <v>10</v>
      </c>
      <c r="J641" s="375">
        <v>2</v>
      </c>
    </row>
    <row r="642" spans="5:10" x14ac:dyDescent="0.25">
      <c r="E642" s="32" t="s">
        <v>142</v>
      </c>
      <c r="F642" s="43" t="s">
        <v>143</v>
      </c>
      <c r="G642" s="54">
        <v>6</v>
      </c>
      <c r="H642" s="30">
        <v>2007</v>
      </c>
      <c r="I642" s="30">
        <v>8</v>
      </c>
      <c r="J642" s="375">
        <v>2</v>
      </c>
    </row>
    <row r="643" spans="5:10" x14ac:dyDescent="0.25">
      <c r="E643" s="32" t="s">
        <v>142</v>
      </c>
      <c r="F643" s="43" t="s">
        <v>182</v>
      </c>
      <c r="G643" s="54">
        <v>6</v>
      </c>
      <c r="H643" s="30">
        <v>2008</v>
      </c>
      <c r="I643" s="30">
        <v>8</v>
      </c>
      <c r="J643" s="375">
        <v>2</v>
      </c>
    </row>
    <row r="644" spans="5:10" x14ac:dyDescent="0.25">
      <c r="E644" s="32" t="s">
        <v>142</v>
      </c>
      <c r="F644" s="43" t="s">
        <v>75</v>
      </c>
      <c r="G644" s="54">
        <v>6</v>
      </c>
      <c r="H644" s="30">
        <v>2010</v>
      </c>
      <c r="I644" s="30">
        <v>8</v>
      </c>
      <c r="J644" s="375">
        <v>2</v>
      </c>
    </row>
    <row r="645" spans="5:10" x14ac:dyDescent="0.25">
      <c r="E645" s="32" t="s">
        <v>142</v>
      </c>
      <c r="F645" s="43" t="s">
        <v>75</v>
      </c>
      <c r="G645" s="54">
        <v>6</v>
      </c>
      <c r="H645" s="30">
        <v>2010</v>
      </c>
      <c r="I645" s="30">
        <v>10</v>
      </c>
      <c r="J645" s="375">
        <v>2</v>
      </c>
    </row>
    <row r="646" spans="5:10" x14ac:dyDescent="0.25">
      <c r="E646" s="32" t="s">
        <v>142</v>
      </c>
      <c r="F646" s="43" t="s">
        <v>234</v>
      </c>
      <c r="G646" s="54">
        <v>6</v>
      </c>
      <c r="H646" s="30">
        <v>2012</v>
      </c>
      <c r="I646" s="30">
        <v>9</v>
      </c>
      <c r="J646" s="375">
        <v>2</v>
      </c>
    </row>
    <row r="647" spans="5:10" x14ac:dyDescent="0.25">
      <c r="E647" s="32" t="s">
        <v>142</v>
      </c>
      <c r="F647" s="31" t="s">
        <v>76</v>
      </c>
      <c r="G647" s="54">
        <v>6</v>
      </c>
      <c r="H647" s="30">
        <v>2014</v>
      </c>
      <c r="I647" s="30">
        <v>8</v>
      </c>
      <c r="J647" s="375">
        <v>2</v>
      </c>
    </row>
    <row r="648" spans="5:10" x14ac:dyDescent="0.25">
      <c r="E648" s="32" t="s">
        <v>142</v>
      </c>
      <c r="F648" s="64" t="s">
        <v>342</v>
      </c>
      <c r="G648" s="54">
        <v>6</v>
      </c>
      <c r="H648" s="30">
        <v>2017</v>
      </c>
      <c r="I648" s="30">
        <v>10</v>
      </c>
      <c r="J648" s="375">
        <v>2</v>
      </c>
    </row>
    <row r="649" spans="5:10" x14ac:dyDescent="0.25">
      <c r="E649" s="32" t="s">
        <v>142</v>
      </c>
      <c r="F649" s="43" t="s">
        <v>75</v>
      </c>
      <c r="G649" s="54">
        <v>7</v>
      </c>
      <c r="H649" s="30">
        <v>2009</v>
      </c>
      <c r="I649" s="30">
        <v>14</v>
      </c>
      <c r="J649" s="375">
        <v>2</v>
      </c>
    </row>
    <row r="650" spans="5:10" x14ac:dyDescent="0.25">
      <c r="E650" s="32" t="s">
        <v>142</v>
      </c>
      <c r="F650" s="49" t="s">
        <v>75</v>
      </c>
      <c r="G650" s="54">
        <v>7</v>
      </c>
      <c r="H650" s="30">
        <v>2011</v>
      </c>
      <c r="I650" s="30">
        <v>9</v>
      </c>
      <c r="J650" s="375">
        <v>2</v>
      </c>
    </row>
    <row r="651" spans="5:10" x14ac:dyDescent="0.25">
      <c r="E651" s="32" t="s">
        <v>142</v>
      </c>
      <c r="F651" s="31" t="s">
        <v>76</v>
      </c>
      <c r="G651" s="54">
        <v>7</v>
      </c>
      <c r="H651" s="30">
        <v>2014</v>
      </c>
      <c r="I651" s="30">
        <v>10</v>
      </c>
      <c r="J651" s="375">
        <v>2</v>
      </c>
    </row>
    <row r="652" spans="5:10" x14ac:dyDescent="0.25">
      <c r="E652" s="32" t="s">
        <v>142</v>
      </c>
      <c r="F652" s="43" t="s">
        <v>182</v>
      </c>
      <c r="G652" s="54">
        <v>8</v>
      </c>
      <c r="H652" s="30">
        <v>2008</v>
      </c>
      <c r="I652" s="30">
        <v>14</v>
      </c>
      <c r="J652" s="375">
        <v>2</v>
      </c>
    </row>
    <row r="653" spans="5:10" x14ac:dyDescent="0.25">
      <c r="E653" s="32" t="s">
        <v>142</v>
      </c>
      <c r="F653" s="43" t="s">
        <v>75</v>
      </c>
      <c r="G653" s="54">
        <v>8</v>
      </c>
      <c r="H653" s="30">
        <v>2010</v>
      </c>
      <c r="I653" s="30">
        <v>14</v>
      </c>
      <c r="J653" s="375">
        <v>2</v>
      </c>
    </row>
    <row r="654" spans="5:10" x14ac:dyDescent="0.25">
      <c r="E654" s="32" t="s">
        <v>142</v>
      </c>
      <c r="F654" s="31" t="s">
        <v>76</v>
      </c>
      <c r="G654" s="54">
        <v>8</v>
      </c>
      <c r="H654" s="30">
        <v>2016</v>
      </c>
      <c r="I654" s="30">
        <v>9</v>
      </c>
      <c r="J654" s="375">
        <v>2</v>
      </c>
    </row>
    <row r="655" spans="5:10" x14ac:dyDescent="0.25">
      <c r="E655" s="32" t="s">
        <v>142</v>
      </c>
      <c r="F655" s="64" t="s">
        <v>342</v>
      </c>
      <c r="G655" s="54">
        <v>8</v>
      </c>
      <c r="H655" s="30">
        <v>2018</v>
      </c>
      <c r="I655" s="30">
        <v>8</v>
      </c>
      <c r="J655" s="375">
        <v>2</v>
      </c>
    </row>
    <row r="656" spans="5:10" x14ac:dyDescent="0.25">
      <c r="E656" s="32" t="s">
        <v>142</v>
      </c>
      <c r="F656" s="43" t="s">
        <v>143</v>
      </c>
      <c r="G656" s="54">
        <v>9</v>
      </c>
      <c r="H656" s="30">
        <v>2006</v>
      </c>
      <c r="I656" s="30">
        <v>8</v>
      </c>
      <c r="J656" s="375">
        <v>1</v>
      </c>
    </row>
    <row r="657" spans="5:10" x14ac:dyDescent="0.25">
      <c r="E657" s="32" t="s">
        <v>142</v>
      </c>
      <c r="F657" s="43" t="s">
        <v>182</v>
      </c>
      <c r="G657" s="54">
        <v>9</v>
      </c>
      <c r="H657" s="30">
        <v>2008</v>
      </c>
      <c r="I657" s="30">
        <v>9</v>
      </c>
      <c r="J657" s="375">
        <v>1</v>
      </c>
    </row>
    <row r="658" spans="5:10" x14ac:dyDescent="0.25">
      <c r="E658" s="32" t="s">
        <v>142</v>
      </c>
      <c r="F658" s="64" t="s">
        <v>342</v>
      </c>
      <c r="G658" s="54">
        <v>9</v>
      </c>
      <c r="H658" s="30">
        <v>2018</v>
      </c>
      <c r="I658" s="30">
        <v>9</v>
      </c>
      <c r="J658" s="375">
        <v>1</v>
      </c>
    </row>
    <row r="659" spans="5:10" x14ac:dyDescent="0.25">
      <c r="E659" s="32" t="s">
        <v>142</v>
      </c>
      <c r="F659" s="64" t="s">
        <v>342</v>
      </c>
      <c r="G659" s="54">
        <v>9</v>
      </c>
      <c r="H659" s="30">
        <v>2018</v>
      </c>
      <c r="I659" s="30">
        <v>14</v>
      </c>
      <c r="J659" s="375">
        <v>1</v>
      </c>
    </row>
    <row r="660" spans="5:10" x14ac:dyDescent="0.25">
      <c r="E660" s="72" t="s">
        <v>142</v>
      </c>
      <c r="F660" s="64" t="s">
        <v>342</v>
      </c>
      <c r="G660" s="124">
        <v>10</v>
      </c>
      <c r="H660" s="75">
        <v>2019</v>
      </c>
      <c r="I660" s="30">
        <v>14</v>
      </c>
      <c r="J660" s="376">
        <v>1</v>
      </c>
    </row>
    <row r="661" spans="5:10" x14ac:dyDescent="0.25">
      <c r="E661" s="32" t="s">
        <v>142</v>
      </c>
      <c r="F661" s="31" t="s">
        <v>76</v>
      </c>
      <c r="G661" s="54">
        <v>11</v>
      </c>
      <c r="H661" s="30">
        <v>2014</v>
      </c>
      <c r="I661" s="30">
        <v>9</v>
      </c>
      <c r="J661" s="375">
        <v>1</v>
      </c>
    </row>
    <row r="662" spans="5:10" x14ac:dyDescent="0.25">
      <c r="E662" s="32" t="s">
        <v>142</v>
      </c>
      <c r="F662" s="49" t="s">
        <v>143</v>
      </c>
      <c r="G662" s="54">
        <v>12</v>
      </c>
      <c r="H662" s="30">
        <v>2003</v>
      </c>
      <c r="I662" s="30">
        <v>8</v>
      </c>
      <c r="J662" s="375">
        <v>1</v>
      </c>
    </row>
    <row r="663" spans="5:10" x14ac:dyDescent="0.25">
      <c r="E663" s="32" t="s">
        <v>142</v>
      </c>
      <c r="F663" s="49" t="s">
        <v>75</v>
      </c>
      <c r="G663" s="54">
        <v>12</v>
      </c>
      <c r="H663" s="30">
        <v>2011</v>
      </c>
      <c r="I663" s="30">
        <v>8</v>
      </c>
      <c r="J663" s="375">
        <v>1</v>
      </c>
    </row>
    <row r="664" spans="5:10" x14ac:dyDescent="0.25">
      <c r="E664" s="32" t="s">
        <v>142</v>
      </c>
      <c r="F664" s="31" t="s">
        <v>76</v>
      </c>
      <c r="G664" s="54">
        <v>12</v>
      </c>
      <c r="H664" s="30">
        <v>2016</v>
      </c>
      <c r="I664" s="30">
        <v>10</v>
      </c>
      <c r="J664" s="375">
        <v>1</v>
      </c>
    </row>
    <row r="665" spans="5:10" x14ac:dyDescent="0.25">
      <c r="E665" s="32" t="s">
        <v>142</v>
      </c>
      <c r="F665" s="64" t="s">
        <v>342</v>
      </c>
      <c r="G665" s="54">
        <v>12</v>
      </c>
      <c r="H665" s="30">
        <v>2017</v>
      </c>
      <c r="I665" s="30">
        <v>14</v>
      </c>
      <c r="J665" s="375">
        <v>1</v>
      </c>
    </row>
    <row r="666" spans="5:10" x14ac:dyDescent="0.25">
      <c r="E666" s="71" t="s">
        <v>142</v>
      </c>
      <c r="F666" s="69" t="s">
        <v>342</v>
      </c>
      <c r="G666" s="54">
        <v>16</v>
      </c>
      <c r="H666" s="30">
        <v>2019</v>
      </c>
      <c r="I666" s="30">
        <v>9</v>
      </c>
      <c r="J666" s="375">
        <v>1</v>
      </c>
    </row>
    <row r="667" spans="5:10" x14ac:dyDescent="0.25">
      <c r="E667" s="32" t="s">
        <v>142</v>
      </c>
      <c r="F667" s="64" t="s">
        <v>342</v>
      </c>
      <c r="G667" s="54">
        <v>18</v>
      </c>
      <c r="H667" s="30">
        <v>2017</v>
      </c>
      <c r="I667" s="30">
        <v>9</v>
      </c>
      <c r="J667" s="375">
        <v>1</v>
      </c>
    </row>
    <row r="668" spans="5:10" ht="15.75" thickBot="1" x14ac:dyDescent="0.3">
      <c r="E668" s="33" t="s">
        <v>142</v>
      </c>
      <c r="F668" s="50" t="s">
        <v>75</v>
      </c>
      <c r="G668" s="55">
        <v>19</v>
      </c>
      <c r="H668" s="34">
        <v>2011</v>
      </c>
      <c r="I668" s="34">
        <v>10</v>
      </c>
      <c r="J668" s="377">
        <v>1</v>
      </c>
    </row>
    <row r="669" spans="5:10" x14ac:dyDescent="0.25">
      <c r="E669" s="149" t="s">
        <v>375</v>
      </c>
      <c r="F669" s="152" t="s">
        <v>270</v>
      </c>
      <c r="G669" s="53">
        <v>8</v>
      </c>
      <c r="H669" s="41">
        <v>2023</v>
      </c>
      <c r="I669" s="41">
        <v>9</v>
      </c>
      <c r="J669" s="374">
        <v>2</v>
      </c>
    </row>
    <row r="670" spans="5:10" x14ac:dyDescent="0.25">
      <c r="E670" s="139" t="s">
        <v>375</v>
      </c>
      <c r="F670" s="136" t="s">
        <v>270</v>
      </c>
      <c r="G670" s="54">
        <v>16</v>
      </c>
      <c r="H670" s="30">
        <v>2021</v>
      </c>
      <c r="I670" s="30">
        <v>10</v>
      </c>
      <c r="J670" s="375">
        <v>1</v>
      </c>
    </row>
    <row r="671" spans="5:10" x14ac:dyDescent="0.25">
      <c r="E671" s="72" t="s">
        <v>375</v>
      </c>
      <c r="F671" s="64" t="s">
        <v>270</v>
      </c>
      <c r="G671" s="124">
        <v>20</v>
      </c>
      <c r="H671" s="75">
        <v>2019</v>
      </c>
      <c r="I671" s="30">
        <v>14</v>
      </c>
      <c r="J671" s="376">
        <v>1</v>
      </c>
    </row>
    <row r="672" spans="5:10" x14ac:dyDescent="0.25">
      <c r="E672" s="72" t="s">
        <v>375</v>
      </c>
      <c r="F672" s="64" t="s">
        <v>270</v>
      </c>
      <c r="G672" s="54">
        <v>28</v>
      </c>
      <c r="H672" s="30">
        <v>2019</v>
      </c>
      <c r="I672" s="30">
        <v>10</v>
      </c>
      <c r="J672" s="375">
        <v>1</v>
      </c>
    </row>
    <row r="673" spans="5:10" x14ac:dyDescent="0.25">
      <c r="E673" s="72" t="s">
        <v>375</v>
      </c>
      <c r="F673" s="64" t="s">
        <v>270</v>
      </c>
      <c r="G673" s="124">
        <v>28</v>
      </c>
      <c r="H673" s="75">
        <v>2020</v>
      </c>
      <c r="I673" s="30">
        <v>9</v>
      </c>
      <c r="J673" s="376">
        <v>1</v>
      </c>
    </row>
    <row r="674" spans="5:10" ht="15.75" thickBot="1" x14ac:dyDescent="0.3">
      <c r="E674" s="73" t="s">
        <v>375</v>
      </c>
      <c r="F674" s="65" t="s">
        <v>270</v>
      </c>
      <c r="G674" s="125">
        <v>30</v>
      </c>
      <c r="H674" s="77">
        <v>2020</v>
      </c>
      <c r="I674" s="34">
        <v>8</v>
      </c>
      <c r="J674" s="381">
        <v>1</v>
      </c>
    </row>
    <row r="675" spans="5:10" x14ac:dyDescent="0.25">
      <c r="E675" s="39" t="s">
        <v>331</v>
      </c>
      <c r="F675" s="38" t="s">
        <v>332</v>
      </c>
      <c r="G675" s="53">
        <v>30</v>
      </c>
      <c r="H675" s="41">
        <v>2016</v>
      </c>
      <c r="I675" s="41">
        <v>9</v>
      </c>
      <c r="J675" s="374">
        <v>1</v>
      </c>
    </row>
    <row r="676" spans="5:10" x14ac:dyDescent="0.25">
      <c r="E676" s="32" t="s">
        <v>331</v>
      </c>
      <c r="F676" s="31" t="s">
        <v>332</v>
      </c>
      <c r="G676" s="54">
        <v>30</v>
      </c>
      <c r="H676" s="30">
        <v>2016</v>
      </c>
      <c r="I676" s="30">
        <v>10</v>
      </c>
      <c r="J676" s="375">
        <v>1</v>
      </c>
    </row>
    <row r="677" spans="5:10" ht="15.75" thickBot="1" x14ac:dyDescent="0.3">
      <c r="E677" s="33" t="s">
        <v>331</v>
      </c>
      <c r="F677" s="65" t="s">
        <v>347</v>
      </c>
      <c r="G677" s="55">
        <v>31</v>
      </c>
      <c r="H677" s="34">
        <v>2017</v>
      </c>
      <c r="I677" s="34">
        <v>9</v>
      </c>
      <c r="J677" s="377">
        <v>1</v>
      </c>
    </row>
    <row r="678" spans="5:10" x14ac:dyDescent="0.25">
      <c r="E678" s="39" t="s">
        <v>322</v>
      </c>
      <c r="F678" s="38" t="s">
        <v>132</v>
      </c>
      <c r="G678" s="53">
        <v>11</v>
      </c>
      <c r="H678" s="41">
        <v>2016</v>
      </c>
      <c r="I678" s="41">
        <v>8</v>
      </c>
      <c r="J678" s="374">
        <v>1</v>
      </c>
    </row>
    <row r="679" spans="5:10" x14ac:dyDescent="0.25">
      <c r="E679" s="32" t="s">
        <v>322</v>
      </c>
      <c r="F679" s="69" t="s">
        <v>270</v>
      </c>
      <c r="G679" s="122">
        <v>20</v>
      </c>
      <c r="H679" s="30">
        <v>2019</v>
      </c>
      <c r="I679" s="30">
        <v>8</v>
      </c>
      <c r="J679" s="375">
        <v>1</v>
      </c>
    </row>
    <row r="680" spans="5:10" x14ac:dyDescent="0.25">
      <c r="E680" s="32" t="s">
        <v>322</v>
      </c>
      <c r="F680" s="64" t="s">
        <v>132</v>
      </c>
      <c r="G680" s="54">
        <v>21</v>
      </c>
      <c r="H680" s="30">
        <v>2017</v>
      </c>
      <c r="I680" s="30">
        <v>14</v>
      </c>
      <c r="J680" s="375">
        <v>1</v>
      </c>
    </row>
    <row r="681" spans="5:10" x14ac:dyDescent="0.25">
      <c r="E681" s="72" t="s">
        <v>322</v>
      </c>
      <c r="F681" s="64" t="s">
        <v>270</v>
      </c>
      <c r="G681" s="54">
        <v>26</v>
      </c>
      <c r="H681" s="30">
        <v>2019</v>
      </c>
      <c r="I681" s="30">
        <v>10</v>
      </c>
      <c r="J681" s="375">
        <v>1</v>
      </c>
    </row>
    <row r="682" spans="5:10" ht="15.75" thickBot="1" x14ac:dyDescent="0.3">
      <c r="E682" s="33" t="s">
        <v>322</v>
      </c>
      <c r="F682" s="65" t="s">
        <v>132</v>
      </c>
      <c r="G682" s="55">
        <v>31</v>
      </c>
      <c r="H682" s="34">
        <v>2017</v>
      </c>
      <c r="I682" s="34">
        <v>8</v>
      </c>
      <c r="J682" s="377">
        <v>1</v>
      </c>
    </row>
    <row r="683" spans="5:10" x14ac:dyDescent="0.25">
      <c r="E683" s="39" t="s">
        <v>264</v>
      </c>
      <c r="F683" s="40" t="s">
        <v>266</v>
      </c>
      <c r="G683" s="53">
        <v>6</v>
      </c>
      <c r="H683" s="41">
        <v>2013</v>
      </c>
      <c r="I683" s="41">
        <v>10</v>
      </c>
      <c r="J683" s="374">
        <v>2</v>
      </c>
    </row>
    <row r="684" spans="5:10" ht="15.75" thickBot="1" x14ac:dyDescent="0.3">
      <c r="E684" s="33" t="s">
        <v>264</v>
      </c>
      <c r="F684" s="44" t="s">
        <v>237</v>
      </c>
      <c r="G684" s="55">
        <v>20</v>
      </c>
      <c r="H684" s="34">
        <v>2013</v>
      </c>
      <c r="I684" s="34">
        <v>9</v>
      </c>
      <c r="J684" s="377">
        <v>1</v>
      </c>
    </row>
    <row r="685" spans="5:10" ht="15.75" thickBot="1" x14ac:dyDescent="0.3">
      <c r="E685" s="59" t="s">
        <v>335</v>
      </c>
      <c r="F685" s="60" t="s">
        <v>273</v>
      </c>
      <c r="G685" s="98">
        <v>24</v>
      </c>
      <c r="H685" s="61">
        <v>2016</v>
      </c>
      <c r="I685" s="61">
        <v>10</v>
      </c>
      <c r="J685" s="378">
        <v>1</v>
      </c>
    </row>
    <row r="686" spans="5:10" x14ac:dyDescent="0.25">
      <c r="E686" s="301" t="s">
        <v>41</v>
      </c>
      <c r="F686" s="48" t="s">
        <v>15</v>
      </c>
      <c r="G686" s="53">
        <v>1</v>
      </c>
      <c r="H686" s="41">
        <v>1997</v>
      </c>
      <c r="I686" s="41">
        <v>14</v>
      </c>
      <c r="J686" s="374">
        <v>16</v>
      </c>
    </row>
    <row r="687" spans="5:10" x14ac:dyDescent="0.25">
      <c r="E687" s="305" t="s">
        <v>41</v>
      </c>
      <c r="F687" s="49" t="s">
        <v>50</v>
      </c>
      <c r="G687" s="54">
        <v>1</v>
      </c>
      <c r="H687" s="30">
        <v>2001</v>
      </c>
      <c r="I687" s="30">
        <v>9</v>
      </c>
      <c r="J687" s="375">
        <v>16</v>
      </c>
    </row>
    <row r="688" spans="5:10" x14ac:dyDescent="0.25">
      <c r="E688" s="305" t="s">
        <v>41</v>
      </c>
      <c r="F688" s="49" t="s">
        <v>50</v>
      </c>
      <c r="G688" s="54">
        <v>1</v>
      </c>
      <c r="H688" s="30">
        <v>2003</v>
      </c>
      <c r="I688" s="30">
        <v>9</v>
      </c>
      <c r="J688" s="375">
        <v>16</v>
      </c>
    </row>
    <row r="689" spans="5:10" x14ac:dyDescent="0.25">
      <c r="E689" s="305" t="s">
        <v>41</v>
      </c>
      <c r="F689" s="43" t="s">
        <v>15</v>
      </c>
      <c r="G689" s="54">
        <v>1</v>
      </c>
      <c r="H689" s="30">
        <v>2009</v>
      </c>
      <c r="I689" s="30">
        <v>14</v>
      </c>
      <c r="J689" s="375">
        <v>16</v>
      </c>
    </row>
    <row r="690" spans="5:10" x14ac:dyDescent="0.25">
      <c r="E690" s="302" t="s">
        <v>41</v>
      </c>
      <c r="F690" s="49" t="s">
        <v>15</v>
      </c>
      <c r="G690" s="54">
        <v>2</v>
      </c>
      <c r="H690" s="30">
        <v>1997</v>
      </c>
      <c r="I690" s="30">
        <v>8</v>
      </c>
      <c r="J690" s="375">
        <v>8</v>
      </c>
    </row>
    <row r="691" spans="5:10" x14ac:dyDescent="0.25">
      <c r="E691" s="302" t="s">
        <v>41</v>
      </c>
      <c r="F691" s="49" t="s">
        <v>15</v>
      </c>
      <c r="G691" s="54">
        <v>2</v>
      </c>
      <c r="H691" s="30">
        <v>1997</v>
      </c>
      <c r="I691" s="30">
        <v>9</v>
      </c>
      <c r="J691" s="375">
        <v>8</v>
      </c>
    </row>
    <row r="692" spans="5:10" x14ac:dyDescent="0.25">
      <c r="E692" s="302" t="s">
        <v>41</v>
      </c>
      <c r="F692" s="49" t="s">
        <v>50</v>
      </c>
      <c r="G692" s="54">
        <v>2</v>
      </c>
      <c r="H692" s="30">
        <v>2001</v>
      </c>
      <c r="I692" s="30">
        <v>14</v>
      </c>
      <c r="J692" s="375">
        <v>8</v>
      </c>
    </row>
    <row r="693" spans="5:10" x14ac:dyDescent="0.25">
      <c r="E693" s="302" t="s">
        <v>41</v>
      </c>
      <c r="F693" s="43" t="s">
        <v>15</v>
      </c>
      <c r="G693" s="54">
        <v>2</v>
      </c>
      <c r="H693" s="30">
        <v>2010</v>
      </c>
      <c r="I693" s="30">
        <v>8</v>
      </c>
      <c r="J693" s="375">
        <v>8</v>
      </c>
    </row>
    <row r="694" spans="5:10" x14ac:dyDescent="0.25">
      <c r="E694" s="302" t="s">
        <v>41</v>
      </c>
      <c r="F694" s="43" t="s">
        <v>15</v>
      </c>
      <c r="G694" s="54">
        <v>2</v>
      </c>
      <c r="H694" s="30">
        <v>2010</v>
      </c>
      <c r="I694" s="30">
        <v>10</v>
      </c>
      <c r="J694" s="375">
        <v>8</v>
      </c>
    </row>
    <row r="695" spans="5:10" x14ac:dyDescent="0.25">
      <c r="E695" s="302" t="s">
        <v>41</v>
      </c>
      <c r="F695" s="49" t="s">
        <v>15</v>
      </c>
      <c r="G695" s="54">
        <v>2</v>
      </c>
      <c r="H695" s="30">
        <v>2011</v>
      </c>
      <c r="I695" s="30">
        <v>9</v>
      </c>
      <c r="J695" s="375">
        <v>8</v>
      </c>
    </row>
    <row r="696" spans="5:10" x14ac:dyDescent="0.25">
      <c r="E696" s="303" t="s">
        <v>41</v>
      </c>
      <c r="F696" s="49" t="s">
        <v>50</v>
      </c>
      <c r="G696" s="54">
        <v>3</v>
      </c>
      <c r="H696" s="30">
        <v>1999</v>
      </c>
      <c r="I696" s="30">
        <v>14</v>
      </c>
      <c r="J696" s="375">
        <v>4</v>
      </c>
    </row>
    <row r="697" spans="5:10" x14ac:dyDescent="0.25">
      <c r="E697" s="303" t="s">
        <v>41</v>
      </c>
      <c r="F697" s="46" t="s">
        <v>50</v>
      </c>
      <c r="G697" s="54">
        <v>3</v>
      </c>
      <c r="H697" s="30">
        <v>2005</v>
      </c>
      <c r="I697" s="30">
        <v>8</v>
      </c>
      <c r="J697" s="375">
        <v>4</v>
      </c>
    </row>
    <row r="698" spans="5:10" x14ac:dyDescent="0.25">
      <c r="E698" s="303" t="s">
        <v>41</v>
      </c>
      <c r="F698" s="46" t="s">
        <v>50</v>
      </c>
      <c r="G698" s="54">
        <v>3</v>
      </c>
      <c r="H698" s="30">
        <v>2005</v>
      </c>
      <c r="I698" s="30">
        <v>9</v>
      </c>
      <c r="J698" s="375">
        <v>4</v>
      </c>
    </row>
    <row r="699" spans="5:10" x14ac:dyDescent="0.25">
      <c r="E699" s="303" t="s">
        <v>41</v>
      </c>
      <c r="F699" s="43" t="s">
        <v>50</v>
      </c>
      <c r="G699" s="54">
        <v>3</v>
      </c>
      <c r="H699" s="30">
        <v>2006</v>
      </c>
      <c r="I699" s="30">
        <v>14</v>
      </c>
      <c r="J699" s="375">
        <v>4</v>
      </c>
    </row>
    <row r="700" spans="5:10" x14ac:dyDescent="0.25">
      <c r="E700" s="303" t="s">
        <v>41</v>
      </c>
      <c r="F700" s="49" t="s">
        <v>15</v>
      </c>
      <c r="G700" s="54">
        <v>3</v>
      </c>
      <c r="H700" s="30">
        <v>2011</v>
      </c>
      <c r="I700" s="30">
        <v>10</v>
      </c>
      <c r="J700" s="375">
        <v>4</v>
      </c>
    </row>
    <row r="701" spans="5:10" x14ac:dyDescent="0.25">
      <c r="E701" s="303" t="s">
        <v>41</v>
      </c>
      <c r="F701" s="52" t="s">
        <v>15</v>
      </c>
      <c r="G701" s="54">
        <v>3</v>
      </c>
      <c r="H701" s="30">
        <v>2011</v>
      </c>
      <c r="I701" s="30">
        <v>14</v>
      </c>
      <c r="J701" s="375">
        <v>4</v>
      </c>
    </row>
    <row r="702" spans="5:10" x14ac:dyDescent="0.25">
      <c r="E702" s="303" t="s">
        <v>41</v>
      </c>
      <c r="F702" s="43" t="s">
        <v>232</v>
      </c>
      <c r="G702" s="54">
        <v>3</v>
      </c>
      <c r="H702" s="30">
        <v>2012</v>
      </c>
      <c r="I702" s="30">
        <v>10</v>
      </c>
      <c r="J702" s="375">
        <v>4</v>
      </c>
    </row>
    <row r="703" spans="5:10" x14ac:dyDescent="0.25">
      <c r="E703" s="303" t="s">
        <v>41</v>
      </c>
      <c r="F703" s="49" t="s">
        <v>50</v>
      </c>
      <c r="G703" s="54">
        <v>4</v>
      </c>
      <c r="H703" s="30">
        <v>1998</v>
      </c>
      <c r="I703" s="30">
        <v>8</v>
      </c>
      <c r="J703" s="375">
        <v>4</v>
      </c>
    </row>
    <row r="704" spans="5:10" x14ac:dyDescent="0.25">
      <c r="E704" s="303" t="s">
        <v>41</v>
      </c>
      <c r="F704" s="49" t="s">
        <v>50</v>
      </c>
      <c r="G704" s="54">
        <v>4</v>
      </c>
      <c r="H704" s="30">
        <v>1998</v>
      </c>
      <c r="I704" s="30">
        <v>9</v>
      </c>
      <c r="J704" s="375">
        <v>4</v>
      </c>
    </row>
    <row r="705" spans="5:10" x14ac:dyDescent="0.25">
      <c r="E705" s="303" t="s">
        <v>41</v>
      </c>
      <c r="F705" s="49" t="s">
        <v>50</v>
      </c>
      <c r="G705" s="54">
        <v>4</v>
      </c>
      <c r="H705" s="30">
        <v>2001</v>
      </c>
      <c r="I705" s="30">
        <v>8</v>
      </c>
      <c r="J705" s="375">
        <v>4</v>
      </c>
    </row>
    <row r="706" spans="5:10" x14ac:dyDescent="0.25">
      <c r="E706" s="303" t="s">
        <v>41</v>
      </c>
      <c r="F706" s="49" t="s">
        <v>50</v>
      </c>
      <c r="G706" s="54">
        <v>4</v>
      </c>
      <c r="H706" s="30">
        <v>2002</v>
      </c>
      <c r="I706" s="30">
        <v>9</v>
      </c>
      <c r="J706" s="375">
        <v>4</v>
      </c>
    </row>
    <row r="707" spans="5:10" x14ac:dyDescent="0.25">
      <c r="E707" s="303" t="s">
        <v>41</v>
      </c>
      <c r="F707" s="49" t="s">
        <v>50</v>
      </c>
      <c r="G707" s="54">
        <v>4</v>
      </c>
      <c r="H707" s="30">
        <v>2002</v>
      </c>
      <c r="I707" s="30">
        <v>14</v>
      </c>
      <c r="J707" s="375">
        <v>4</v>
      </c>
    </row>
    <row r="708" spans="5:10" x14ac:dyDescent="0.25">
      <c r="E708" s="303" t="s">
        <v>41</v>
      </c>
      <c r="F708" s="49" t="s">
        <v>50</v>
      </c>
      <c r="G708" s="54">
        <v>4</v>
      </c>
      <c r="H708" s="30">
        <v>2003</v>
      </c>
      <c r="I708" s="30">
        <v>14</v>
      </c>
      <c r="J708" s="375">
        <v>4</v>
      </c>
    </row>
    <row r="709" spans="5:10" x14ac:dyDescent="0.25">
      <c r="E709" s="303" t="s">
        <v>41</v>
      </c>
      <c r="F709" s="46" t="s">
        <v>50</v>
      </c>
      <c r="G709" s="54">
        <v>4</v>
      </c>
      <c r="H709" s="30">
        <v>2004</v>
      </c>
      <c r="I709" s="30">
        <v>9</v>
      </c>
      <c r="J709" s="375">
        <v>4</v>
      </c>
    </row>
    <row r="710" spans="5:10" x14ac:dyDescent="0.25">
      <c r="E710" s="303" t="s">
        <v>41</v>
      </c>
      <c r="F710" s="46" t="s">
        <v>91</v>
      </c>
      <c r="G710" s="54">
        <v>4</v>
      </c>
      <c r="H710" s="30">
        <v>2004</v>
      </c>
      <c r="I710" s="30">
        <v>14</v>
      </c>
      <c r="J710" s="375">
        <v>4</v>
      </c>
    </row>
    <row r="711" spans="5:10" x14ac:dyDescent="0.25">
      <c r="E711" s="303" t="s">
        <v>41</v>
      </c>
      <c r="F711" s="46" t="s">
        <v>50</v>
      </c>
      <c r="G711" s="54">
        <v>4</v>
      </c>
      <c r="H711" s="30">
        <v>2005</v>
      </c>
      <c r="I711" s="30">
        <v>14</v>
      </c>
      <c r="J711" s="375">
        <v>4</v>
      </c>
    </row>
    <row r="712" spans="5:10" x14ac:dyDescent="0.25">
      <c r="E712" s="303" t="s">
        <v>41</v>
      </c>
      <c r="F712" s="43" t="s">
        <v>50</v>
      </c>
      <c r="G712" s="54">
        <v>4</v>
      </c>
      <c r="H712" s="30">
        <v>2007</v>
      </c>
      <c r="I712" s="30">
        <v>8</v>
      </c>
      <c r="J712" s="375">
        <v>4</v>
      </c>
    </row>
    <row r="713" spans="5:10" x14ac:dyDescent="0.25">
      <c r="E713" s="32" t="s">
        <v>41</v>
      </c>
      <c r="F713" s="49" t="s">
        <v>50</v>
      </c>
      <c r="G713" s="54">
        <v>5</v>
      </c>
      <c r="H713" s="30">
        <v>1999</v>
      </c>
      <c r="I713" s="30">
        <v>9</v>
      </c>
      <c r="J713" s="375">
        <v>2</v>
      </c>
    </row>
    <row r="714" spans="5:10" x14ac:dyDescent="0.25">
      <c r="E714" s="32" t="s">
        <v>41</v>
      </c>
      <c r="F714" s="49" t="s">
        <v>50</v>
      </c>
      <c r="G714" s="54">
        <v>5</v>
      </c>
      <c r="H714" s="30">
        <v>2000</v>
      </c>
      <c r="I714" s="30">
        <v>9</v>
      </c>
      <c r="J714" s="375">
        <v>2</v>
      </c>
    </row>
    <row r="715" spans="5:10" x14ac:dyDescent="0.25">
      <c r="E715" s="32" t="s">
        <v>41</v>
      </c>
      <c r="F715" s="49" t="s">
        <v>50</v>
      </c>
      <c r="G715" s="54">
        <v>5</v>
      </c>
      <c r="H715" s="30">
        <v>2002</v>
      </c>
      <c r="I715" s="30">
        <v>8</v>
      </c>
      <c r="J715" s="375">
        <v>2</v>
      </c>
    </row>
    <row r="716" spans="5:10" x14ac:dyDescent="0.25">
      <c r="E716" s="32" t="s">
        <v>41</v>
      </c>
      <c r="F716" s="43" t="s">
        <v>15</v>
      </c>
      <c r="G716" s="54">
        <v>5</v>
      </c>
      <c r="H716" s="30">
        <v>2010</v>
      </c>
      <c r="I716" s="30">
        <v>9</v>
      </c>
      <c r="J716" s="375">
        <v>2</v>
      </c>
    </row>
    <row r="717" spans="5:10" x14ac:dyDescent="0.25">
      <c r="E717" s="32" t="s">
        <v>41</v>
      </c>
      <c r="F717" s="43" t="s">
        <v>232</v>
      </c>
      <c r="G717" s="54">
        <v>5</v>
      </c>
      <c r="H717" s="30">
        <v>2013</v>
      </c>
      <c r="I717" s="30">
        <v>9</v>
      </c>
      <c r="J717" s="375">
        <v>2</v>
      </c>
    </row>
    <row r="718" spans="5:10" x14ac:dyDescent="0.25">
      <c r="E718" s="32" t="s">
        <v>41</v>
      </c>
      <c r="F718" s="43" t="s">
        <v>232</v>
      </c>
      <c r="G718" s="54">
        <v>5</v>
      </c>
      <c r="H718" s="30">
        <v>2013</v>
      </c>
      <c r="I718" s="30">
        <v>14</v>
      </c>
      <c r="J718" s="375">
        <v>2</v>
      </c>
    </row>
    <row r="719" spans="5:10" x14ac:dyDescent="0.25">
      <c r="E719" s="32" t="s">
        <v>41</v>
      </c>
      <c r="F719" s="49" t="s">
        <v>50</v>
      </c>
      <c r="G719" s="54">
        <v>6</v>
      </c>
      <c r="H719" s="30">
        <v>2000</v>
      </c>
      <c r="I719" s="30">
        <v>8</v>
      </c>
      <c r="J719" s="375">
        <v>2</v>
      </c>
    </row>
    <row r="720" spans="5:10" x14ac:dyDescent="0.25">
      <c r="E720" s="32" t="s">
        <v>41</v>
      </c>
      <c r="F720" s="43" t="s">
        <v>15</v>
      </c>
      <c r="G720" s="54">
        <v>6</v>
      </c>
      <c r="H720" s="30">
        <v>2008</v>
      </c>
      <c r="I720" s="30">
        <v>14</v>
      </c>
      <c r="J720" s="375">
        <v>2</v>
      </c>
    </row>
    <row r="721" spans="5:10" x14ac:dyDescent="0.25">
      <c r="E721" s="32" t="s">
        <v>41</v>
      </c>
      <c r="F721" s="43" t="s">
        <v>15</v>
      </c>
      <c r="G721" s="54">
        <v>6</v>
      </c>
      <c r="H721" s="30">
        <v>2010</v>
      </c>
      <c r="I721" s="30">
        <v>14</v>
      </c>
      <c r="J721" s="375">
        <v>2</v>
      </c>
    </row>
    <row r="722" spans="5:10" x14ac:dyDescent="0.25">
      <c r="E722" s="32" t="s">
        <v>41</v>
      </c>
      <c r="F722" s="49" t="s">
        <v>50</v>
      </c>
      <c r="G722" s="54">
        <v>7</v>
      </c>
      <c r="H722" s="30">
        <v>1998</v>
      </c>
      <c r="I722" s="30">
        <v>14</v>
      </c>
      <c r="J722" s="375">
        <v>2</v>
      </c>
    </row>
    <row r="723" spans="5:10" x14ac:dyDescent="0.25">
      <c r="E723" s="32" t="s">
        <v>41</v>
      </c>
      <c r="F723" s="49" t="s">
        <v>50</v>
      </c>
      <c r="G723" s="54">
        <v>7</v>
      </c>
      <c r="H723" s="30">
        <v>1999</v>
      </c>
      <c r="I723" s="30">
        <v>8</v>
      </c>
      <c r="J723" s="375">
        <v>2</v>
      </c>
    </row>
    <row r="724" spans="5:10" x14ac:dyDescent="0.25">
      <c r="E724" s="32" t="s">
        <v>41</v>
      </c>
      <c r="F724" s="43" t="s">
        <v>50</v>
      </c>
      <c r="G724" s="54">
        <v>7</v>
      </c>
      <c r="H724" s="30">
        <v>2006</v>
      </c>
      <c r="I724" s="30">
        <v>9</v>
      </c>
      <c r="J724" s="375">
        <v>2</v>
      </c>
    </row>
    <row r="725" spans="5:10" x14ac:dyDescent="0.25">
      <c r="E725" s="32" t="s">
        <v>41</v>
      </c>
      <c r="F725" s="43" t="s">
        <v>15</v>
      </c>
      <c r="G725" s="54">
        <v>7</v>
      </c>
      <c r="H725" s="30">
        <v>2009</v>
      </c>
      <c r="I725" s="30">
        <v>9</v>
      </c>
      <c r="J725" s="375">
        <v>2</v>
      </c>
    </row>
    <row r="726" spans="5:10" x14ac:dyDescent="0.25">
      <c r="E726" s="32" t="s">
        <v>41</v>
      </c>
      <c r="F726" s="49" t="s">
        <v>50</v>
      </c>
      <c r="G726" s="54">
        <v>8</v>
      </c>
      <c r="H726" s="30">
        <v>2000</v>
      </c>
      <c r="I726" s="30">
        <v>14</v>
      </c>
      <c r="J726" s="375">
        <v>2</v>
      </c>
    </row>
    <row r="727" spans="5:10" x14ac:dyDescent="0.25">
      <c r="E727" s="32" t="s">
        <v>41</v>
      </c>
      <c r="F727" s="31" t="s">
        <v>132</v>
      </c>
      <c r="G727" s="54">
        <v>8</v>
      </c>
      <c r="H727" s="30">
        <v>2014</v>
      </c>
      <c r="I727" s="30">
        <v>14</v>
      </c>
      <c r="J727" s="375">
        <v>2</v>
      </c>
    </row>
    <row r="728" spans="5:10" x14ac:dyDescent="0.25">
      <c r="E728" s="32" t="s">
        <v>41</v>
      </c>
      <c r="F728" s="49" t="s">
        <v>15</v>
      </c>
      <c r="G728" s="54">
        <v>9</v>
      </c>
      <c r="H728" s="30">
        <v>1996</v>
      </c>
      <c r="I728" s="30">
        <v>9</v>
      </c>
      <c r="J728" s="375">
        <v>1</v>
      </c>
    </row>
    <row r="729" spans="5:10" x14ac:dyDescent="0.25">
      <c r="E729" s="32" t="s">
        <v>41</v>
      </c>
      <c r="F729" s="49" t="s">
        <v>50</v>
      </c>
      <c r="G729" s="54">
        <v>9</v>
      </c>
      <c r="H729" s="30">
        <v>2003</v>
      </c>
      <c r="I729" s="30">
        <v>8</v>
      </c>
      <c r="J729" s="375">
        <v>1</v>
      </c>
    </row>
    <row r="730" spans="5:10" x14ac:dyDescent="0.25">
      <c r="E730" s="32" t="s">
        <v>41</v>
      </c>
      <c r="F730" s="43" t="s">
        <v>50</v>
      </c>
      <c r="G730" s="54">
        <v>9</v>
      </c>
      <c r="H730" s="30">
        <v>2007</v>
      </c>
      <c r="I730" s="30">
        <v>9</v>
      </c>
      <c r="J730" s="375">
        <v>1</v>
      </c>
    </row>
    <row r="731" spans="5:10" x14ac:dyDescent="0.25">
      <c r="E731" s="32" t="s">
        <v>41</v>
      </c>
      <c r="F731" s="43" t="s">
        <v>15</v>
      </c>
      <c r="G731" s="54">
        <v>10</v>
      </c>
      <c r="H731" s="30">
        <v>2009</v>
      </c>
      <c r="I731" s="30">
        <v>8</v>
      </c>
      <c r="J731" s="375">
        <v>1</v>
      </c>
    </row>
    <row r="732" spans="5:10" x14ac:dyDescent="0.25">
      <c r="E732" s="32" t="s">
        <v>41</v>
      </c>
      <c r="F732" s="43" t="s">
        <v>232</v>
      </c>
      <c r="G732" s="54">
        <v>10</v>
      </c>
      <c r="H732" s="30">
        <v>2012</v>
      </c>
      <c r="I732" s="30">
        <v>14</v>
      </c>
      <c r="J732" s="375">
        <v>1</v>
      </c>
    </row>
    <row r="733" spans="5:10" x14ac:dyDescent="0.25">
      <c r="E733" s="32" t="s">
        <v>41</v>
      </c>
      <c r="F733" s="43" t="s">
        <v>232</v>
      </c>
      <c r="G733" s="54">
        <v>11</v>
      </c>
      <c r="H733" s="30">
        <v>2013</v>
      </c>
      <c r="I733" s="54">
        <v>8</v>
      </c>
      <c r="J733" s="375">
        <v>1</v>
      </c>
    </row>
    <row r="734" spans="5:10" x14ac:dyDescent="0.25">
      <c r="E734" s="32" t="s">
        <v>41</v>
      </c>
      <c r="F734" s="43" t="s">
        <v>15</v>
      </c>
      <c r="G734" s="54">
        <v>12</v>
      </c>
      <c r="H734" s="30">
        <v>2008</v>
      </c>
      <c r="I734" s="30">
        <v>8</v>
      </c>
      <c r="J734" s="375">
        <v>1</v>
      </c>
    </row>
    <row r="735" spans="5:10" x14ac:dyDescent="0.25">
      <c r="E735" s="32" t="s">
        <v>41</v>
      </c>
      <c r="F735" s="43" t="s">
        <v>50</v>
      </c>
      <c r="G735" s="54">
        <v>13</v>
      </c>
      <c r="H735" s="30">
        <v>2004</v>
      </c>
      <c r="I735" s="30">
        <v>8</v>
      </c>
      <c r="J735" s="375">
        <v>1</v>
      </c>
    </row>
    <row r="736" spans="5:10" x14ac:dyDescent="0.25">
      <c r="E736" s="32" t="s">
        <v>41</v>
      </c>
      <c r="F736" s="43" t="s">
        <v>15</v>
      </c>
      <c r="G736" s="54">
        <v>13</v>
      </c>
      <c r="H736" s="30">
        <v>2008</v>
      </c>
      <c r="I736" s="30">
        <v>9</v>
      </c>
      <c r="J736" s="375">
        <v>1</v>
      </c>
    </row>
    <row r="737" spans="5:10" x14ac:dyDescent="0.25">
      <c r="E737" s="32" t="s">
        <v>41</v>
      </c>
      <c r="F737" s="31" t="s">
        <v>132</v>
      </c>
      <c r="G737" s="54">
        <v>13</v>
      </c>
      <c r="H737" s="30">
        <v>2014</v>
      </c>
      <c r="I737" s="30">
        <v>9</v>
      </c>
      <c r="J737" s="375">
        <v>1</v>
      </c>
    </row>
    <row r="738" spans="5:10" x14ac:dyDescent="0.25">
      <c r="E738" s="32" t="s">
        <v>41</v>
      </c>
      <c r="F738" s="43" t="s">
        <v>232</v>
      </c>
      <c r="G738" s="54">
        <v>15</v>
      </c>
      <c r="H738" s="30">
        <v>2013</v>
      </c>
      <c r="I738" s="30">
        <v>10</v>
      </c>
      <c r="J738" s="375">
        <v>1</v>
      </c>
    </row>
    <row r="739" spans="5:10" x14ac:dyDescent="0.25">
      <c r="E739" s="32" t="s">
        <v>41</v>
      </c>
      <c r="F739" s="43" t="s">
        <v>232</v>
      </c>
      <c r="G739" s="54">
        <v>17</v>
      </c>
      <c r="H739" s="30">
        <v>2012</v>
      </c>
      <c r="I739" s="30">
        <v>9</v>
      </c>
      <c r="J739" s="375">
        <v>1</v>
      </c>
    </row>
    <row r="740" spans="5:10" x14ac:dyDescent="0.25">
      <c r="E740" s="32" t="s">
        <v>41</v>
      </c>
      <c r="F740" s="43" t="s">
        <v>232</v>
      </c>
      <c r="G740" s="54">
        <v>21</v>
      </c>
      <c r="H740" s="30">
        <v>2012</v>
      </c>
      <c r="I740" s="30">
        <v>8</v>
      </c>
      <c r="J740" s="375">
        <v>1</v>
      </c>
    </row>
    <row r="741" spans="5:10" ht="15.75" thickBot="1" x14ac:dyDescent="0.3">
      <c r="E741" s="33" t="s">
        <v>41</v>
      </c>
      <c r="F741" s="50" t="s">
        <v>15</v>
      </c>
      <c r="G741" s="55">
        <v>22</v>
      </c>
      <c r="H741" s="34">
        <v>2011</v>
      </c>
      <c r="I741" s="34">
        <v>8</v>
      </c>
      <c r="J741" s="377">
        <v>1</v>
      </c>
    </row>
    <row r="742" spans="5:10" x14ac:dyDescent="0.25">
      <c r="E742" s="308" t="s">
        <v>303</v>
      </c>
      <c r="F742" s="152" t="s">
        <v>297</v>
      </c>
      <c r="G742" s="53">
        <v>4</v>
      </c>
      <c r="H742" s="41">
        <v>2022</v>
      </c>
      <c r="I742" s="41">
        <v>10</v>
      </c>
      <c r="J742" s="374">
        <v>4</v>
      </c>
    </row>
    <row r="743" spans="5:10" x14ac:dyDescent="0.25">
      <c r="E743" s="140" t="s">
        <v>303</v>
      </c>
      <c r="F743" s="137" t="s">
        <v>297</v>
      </c>
      <c r="G743" s="54">
        <v>9</v>
      </c>
      <c r="H743" s="30">
        <v>2022</v>
      </c>
      <c r="I743" s="30">
        <v>8</v>
      </c>
      <c r="J743" s="375">
        <v>1</v>
      </c>
    </row>
    <row r="744" spans="5:10" x14ac:dyDescent="0.25">
      <c r="E744" s="32" t="s">
        <v>303</v>
      </c>
      <c r="F744" s="64" t="s">
        <v>356</v>
      </c>
      <c r="G744" s="54">
        <v>11</v>
      </c>
      <c r="H744" s="30">
        <v>2018</v>
      </c>
      <c r="I744" s="30">
        <v>10</v>
      </c>
      <c r="J744" s="375">
        <v>1</v>
      </c>
    </row>
    <row r="745" spans="5:10" x14ac:dyDescent="0.25">
      <c r="E745" s="139" t="s">
        <v>303</v>
      </c>
      <c r="F745" s="136" t="s">
        <v>297</v>
      </c>
      <c r="G745" s="54">
        <v>12</v>
      </c>
      <c r="H745" s="30">
        <v>2022</v>
      </c>
      <c r="I745" s="30">
        <v>9</v>
      </c>
      <c r="J745" s="375">
        <v>1</v>
      </c>
    </row>
    <row r="746" spans="5:10" x14ac:dyDescent="0.25">
      <c r="E746" s="72" t="s">
        <v>303</v>
      </c>
      <c r="F746" s="64" t="s">
        <v>297</v>
      </c>
      <c r="G746" s="124">
        <v>15</v>
      </c>
      <c r="H746" s="75">
        <v>2020</v>
      </c>
      <c r="I746" s="30">
        <v>9</v>
      </c>
      <c r="J746" s="376">
        <v>1</v>
      </c>
    </row>
    <row r="747" spans="5:10" x14ac:dyDescent="0.25">
      <c r="E747" s="32" t="s">
        <v>303</v>
      </c>
      <c r="F747" s="64" t="s">
        <v>356</v>
      </c>
      <c r="G747" s="54">
        <v>16</v>
      </c>
      <c r="H747" s="30">
        <v>2018</v>
      </c>
      <c r="I747" s="30">
        <v>8</v>
      </c>
      <c r="J747" s="375">
        <v>1</v>
      </c>
    </row>
    <row r="748" spans="5:10" x14ac:dyDescent="0.25">
      <c r="E748" s="32" t="s">
        <v>303</v>
      </c>
      <c r="F748" s="64" t="s">
        <v>356</v>
      </c>
      <c r="G748" s="54">
        <v>16</v>
      </c>
      <c r="H748" s="30">
        <v>2018</v>
      </c>
      <c r="I748" s="30">
        <v>14</v>
      </c>
      <c r="J748" s="375">
        <v>1</v>
      </c>
    </row>
    <row r="749" spans="5:10" x14ac:dyDescent="0.25">
      <c r="E749" s="72" t="s">
        <v>303</v>
      </c>
      <c r="F749" s="64" t="s">
        <v>297</v>
      </c>
      <c r="G749" s="124">
        <v>18</v>
      </c>
      <c r="H749" s="75">
        <v>2020</v>
      </c>
      <c r="I749" s="30">
        <v>8</v>
      </c>
      <c r="J749" s="376">
        <v>1</v>
      </c>
    </row>
    <row r="750" spans="5:10" x14ac:dyDescent="0.25">
      <c r="E750" s="32" t="s">
        <v>303</v>
      </c>
      <c r="F750" s="31" t="s">
        <v>297</v>
      </c>
      <c r="G750" s="54">
        <v>19</v>
      </c>
      <c r="H750" s="30">
        <v>2015</v>
      </c>
      <c r="I750" s="30">
        <v>8</v>
      </c>
      <c r="J750" s="375">
        <v>1</v>
      </c>
    </row>
    <row r="751" spans="5:10" x14ac:dyDescent="0.25">
      <c r="E751" s="32" t="s">
        <v>303</v>
      </c>
      <c r="F751" s="69" t="s">
        <v>297</v>
      </c>
      <c r="G751" s="122">
        <v>22</v>
      </c>
      <c r="H751" s="30">
        <v>2019</v>
      </c>
      <c r="I751" s="30">
        <v>8</v>
      </c>
      <c r="J751" s="375">
        <v>1</v>
      </c>
    </row>
    <row r="752" spans="5:10" x14ac:dyDescent="0.25">
      <c r="E752" s="139" t="s">
        <v>303</v>
      </c>
      <c r="F752" s="136" t="s">
        <v>297</v>
      </c>
      <c r="G752" s="54">
        <v>22</v>
      </c>
      <c r="H752" s="30">
        <v>2021</v>
      </c>
      <c r="I752" s="30">
        <v>8</v>
      </c>
      <c r="J752" s="375">
        <v>1</v>
      </c>
    </row>
    <row r="753" spans="5:10" ht="15.75" thickBot="1" x14ac:dyDescent="0.3">
      <c r="E753" s="33" t="s">
        <v>303</v>
      </c>
      <c r="F753" s="65" t="s">
        <v>356</v>
      </c>
      <c r="G753" s="55">
        <v>25</v>
      </c>
      <c r="H753" s="34">
        <v>2018</v>
      </c>
      <c r="I753" s="34">
        <v>9</v>
      </c>
      <c r="J753" s="377">
        <v>1</v>
      </c>
    </row>
    <row r="754" spans="5:10" x14ac:dyDescent="0.25">
      <c r="E754" s="39" t="s">
        <v>319</v>
      </c>
      <c r="F754" s="38" t="s">
        <v>272</v>
      </c>
      <c r="G754" s="53">
        <v>5</v>
      </c>
      <c r="H754" s="41">
        <v>2016</v>
      </c>
      <c r="I754" s="41">
        <v>14</v>
      </c>
      <c r="J754" s="374">
        <v>2</v>
      </c>
    </row>
    <row r="755" spans="5:10" x14ac:dyDescent="0.25">
      <c r="E755" s="32" t="s">
        <v>319</v>
      </c>
      <c r="F755" s="31" t="s">
        <v>272</v>
      </c>
      <c r="G755" s="54">
        <v>12</v>
      </c>
      <c r="H755" s="30">
        <v>2015</v>
      </c>
      <c r="I755" s="30">
        <v>14</v>
      </c>
      <c r="J755" s="375">
        <v>1</v>
      </c>
    </row>
    <row r="756" spans="5:10" x14ac:dyDescent="0.25">
      <c r="E756" s="32" t="s">
        <v>319</v>
      </c>
      <c r="F756" s="31" t="s">
        <v>272</v>
      </c>
      <c r="G756" s="54">
        <v>14</v>
      </c>
      <c r="H756" s="30">
        <v>2016</v>
      </c>
      <c r="I756" s="30">
        <v>9</v>
      </c>
      <c r="J756" s="375">
        <v>1</v>
      </c>
    </row>
    <row r="757" spans="5:10" x14ac:dyDescent="0.25">
      <c r="E757" s="32" t="s">
        <v>319</v>
      </c>
      <c r="F757" s="31" t="s">
        <v>272</v>
      </c>
      <c r="G757" s="54">
        <v>22</v>
      </c>
      <c r="H757" s="30">
        <v>2016</v>
      </c>
      <c r="I757" s="30">
        <v>8</v>
      </c>
      <c r="J757" s="375">
        <v>1</v>
      </c>
    </row>
    <row r="758" spans="5:10" ht="15.75" thickBot="1" x14ac:dyDescent="0.3">
      <c r="E758" s="33" t="s">
        <v>319</v>
      </c>
      <c r="F758" s="65" t="s">
        <v>343</v>
      </c>
      <c r="G758" s="55">
        <v>25</v>
      </c>
      <c r="H758" s="34">
        <v>2017</v>
      </c>
      <c r="I758" s="34">
        <v>14</v>
      </c>
      <c r="J758" s="377">
        <v>1</v>
      </c>
    </row>
    <row r="759" spans="5:10" x14ac:dyDescent="0.25">
      <c r="E759" s="307" t="s">
        <v>127</v>
      </c>
      <c r="F759" s="40" t="s">
        <v>161</v>
      </c>
      <c r="G759" s="53">
        <v>2</v>
      </c>
      <c r="H759" s="41">
        <v>2006</v>
      </c>
      <c r="I759" s="41">
        <v>14</v>
      </c>
      <c r="J759" s="374">
        <v>8</v>
      </c>
    </row>
    <row r="760" spans="5:10" x14ac:dyDescent="0.25">
      <c r="E760" s="303" t="s">
        <v>127</v>
      </c>
      <c r="F760" s="49" t="s">
        <v>113</v>
      </c>
      <c r="G760" s="54">
        <v>3</v>
      </c>
      <c r="H760" s="30">
        <v>2003</v>
      </c>
      <c r="I760" s="30">
        <v>9</v>
      </c>
      <c r="J760" s="375">
        <v>4</v>
      </c>
    </row>
    <row r="761" spans="5:10" x14ac:dyDescent="0.25">
      <c r="E761" s="303" t="s">
        <v>127</v>
      </c>
      <c r="F761" s="49" t="s">
        <v>113</v>
      </c>
      <c r="G761" s="54">
        <v>3</v>
      </c>
      <c r="H761" s="30">
        <v>2003</v>
      </c>
      <c r="I761" s="30">
        <v>14</v>
      </c>
      <c r="J761" s="375">
        <v>4</v>
      </c>
    </row>
    <row r="762" spans="5:10" x14ac:dyDescent="0.25">
      <c r="E762" s="303" t="s">
        <v>127</v>
      </c>
      <c r="F762" s="46" t="s">
        <v>161</v>
      </c>
      <c r="G762" s="54">
        <v>3</v>
      </c>
      <c r="H762" s="30">
        <v>2005</v>
      </c>
      <c r="I762" s="30">
        <v>14</v>
      </c>
      <c r="J762" s="375">
        <v>4</v>
      </c>
    </row>
    <row r="763" spans="5:10" x14ac:dyDescent="0.25">
      <c r="E763" s="32" t="s">
        <v>127</v>
      </c>
      <c r="F763" s="46" t="s">
        <v>157</v>
      </c>
      <c r="G763" s="54">
        <v>5</v>
      </c>
      <c r="H763" s="30">
        <v>2004</v>
      </c>
      <c r="I763" s="30">
        <v>14</v>
      </c>
      <c r="J763" s="375">
        <v>2</v>
      </c>
    </row>
    <row r="764" spans="5:10" x14ac:dyDescent="0.25">
      <c r="E764" s="32" t="s">
        <v>127</v>
      </c>
      <c r="F764" s="43" t="s">
        <v>161</v>
      </c>
      <c r="G764" s="54">
        <v>6</v>
      </c>
      <c r="H764" s="30">
        <v>2006</v>
      </c>
      <c r="I764" s="30">
        <v>9</v>
      </c>
      <c r="J764" s="375">
        <v>2</v>
      </c>
    </row>
    <row r="765" spans="5:10" x14ac:dyDescent="0.25">
      <c r="E765" s="32" t="s">
        <v>127</v>
      </c>
      <c r="F765" s="46" t="s">
        <v>161</v>
      </c>
      <c r="G765" s="54">
        <v>7</v>
      </c>
      <c r="H765" s="30">
        <v>2005</v>
      </c>
      <c r="I765" s="30">
        <v>8</v>
      </c>
      <c r="J765" s="375">
        <v>2</v>
      </c>
    </row>
    <row r="766" spans="5:10" x14ac:dyDescent="0.25">
      <c r="E766" s="32" t="s">
        <v>127</v>
      </c>
      <c r="F766" s="46" t="s">
        <v>161</v>
      </c>
      <c r="G766" s="54">
        <v>7</v>
      </c>
      <c r="H766" s="30">
        <v>2005</v>
      </c>
      <c r="I766" s="30">
        <v>9</v>
      </c>
      <c r="J766" s="375">
        <v>2</v>
      </c>
    </row>
    <row r="767" spans="5:10" x14ac:dyDescent="0.25">
      <c r="E767" s="32" t="s">
        <v>127</v>
      </c>
      <c r="F767" s="49" t="s">
        <v>113</v>
      </c>
      <c r="G767" s="54">
        <v>8</v>
      </c>
      <c r="H767" s="30">
        <v>2003</v>
      </c>
      <c r="I767" s="30">
        <v>8</v>
      </c>
      <c r="J767" s="375">
        <v>2</v>
      </c>
    </row>
    <row r="768" spans="5:10" x14ac:dyDescent="0.25">
      <c r="E768" s="32" t="s">
        <v>127</v>
      </c>
      <c r="F768" s="43" t="s">
        <v>113</v>
      </c>
      <c r="G768" s="54">
        <v>8</v>
      </c>
      <c r="H768" s="30">
        <v>2004</v>
      </c>
      <c r="I768" s="30">
        <v>8</v>
      </c>
      <c r="J768" s="375">
        <v>2</v>
      </c>
    </row>
    <row r="769" spans="5:10" x14ac:dyDescent="0.25">
      <c r="E769" s="32" t="s">
        <v>127</v>
      </c>
      <c r="F769" s="46" t="s">
        <v>113</v>
      </c>
      <c r="G769" s="54">
        <v>8</v>
      </c>
      <c r="H769" s="30">
        <v>2004</v>
      </c>
      <c r="I769" s="30">
        <v>9</v>
      </c>
      <c r="J769" s="375">
        <v>2</v>
      </c>
    </row>
    <row r="770" spans="5:10" x14ac:dyDescent="0.25">
      <c r="E770" s="32" t="s">
        <v>127</v>
      </c>
      <c r="F770" s="49" t="s">
        <v>113</v>
      </c>
      <c r="G770" s="54">
        <v>10</v>
      </c>
      <c r="H770" s="30">
        <v>2002</v>
      </c>
      <c r="I770" s="30">
        <v>8</v>
      </c>
      <c r="J770" s="375">
        <v>1</v>
      </c>
    </row>
    <row r="771" spans="5:10" x14ac:dyDescent="0.25">
      <c r="E771" s="32" t="s">
        <v>127</v>
      </c>
      <c r="F771" s="49" t="s">
        <v>113</v>
      </c>
      <c r="G771" s="54">
        <v>12</v>
      </c>
      <c r="H771" s="30">
        <v>2002</v>
      </c>
      <c r="I771" s="30">
        <v>9</v>
      </c>
      <c r="J771" s="375">
        <v>1</v>
      </c>
    </row>
    <row r="772" spans="5:10" ht="15.75" thickBot="1" x14ac:dyDescent="0.3">
      <c r="E772" s="33" t="s">
        <v>127</v>
      </c>
      <c r="F772" s="44" t="s">
        <v>161</v>
      </c>
      <c r="G772" s="55">
        <v>12</v>
      </c>
      <c r="H772" s="34">
        <v>2006</v>
      </c>
      <c r="I772" s="34">
        <v>8</v>
      </c>
      <c r="J772" s="377">
        <v>1</v>
      </c>
    </row>
    <row r="773" spans="5:10" x14ac:dyDescent="0.25">
      <c r="E773" s="39" t="s">
        <v>244</v>
      </c>
      <c r="F773" s="38" t="s">
        <v>273</v>
      </c>
      <c r="G773" s="53">
        <v>8</v>
      </c>
      <c r="H773" s="41">
        <v>2015</v>
      </c>
      <c r="I773" s="41">
        <v>8</v>
      </c>
      <c r="J773" s="374">
        <v>2</v>
      </c>
    </row>
    <row r="774" spans="5:10" x14ac:dyDescent="0.25">
      <c r="E774" s="32" t="s">
        <v>244</v>
      </c>
      <c r="F774" s="31" t="s">
        <v>273</v>
      </c>
      <c r="G774" s="54">
        <v>9</v>
      </c>
      <c r="H774" s="30">
        <v>2014</v>
      </c>
      <c r="I774" s="30">
        <v>10</v>
      </c>
      <c r="J774" s="375">
        <v>1</v>
      </c>
    </row>
    <row r="775" spans="5:10" x14ac:dyDescent="0.25">
      <c r="E775" s="32" t="s">
        <v>244</v>
      </c>
      <c r="F775" s="31" t="s">
        <v>273</v>
      </c>
      <c r="G775" s="54">
        <v>11</v>
      </c>
      <c r="H775" s="30">
        <v>2015</v>
      </c>
      <c r="I775" s="30">
        <v>10</v>
      </c>
      <c r="J775" s="375">
        <v>1</v>
      </c>
    </row>
    <row r="776" spans="5:10" x14ac:dyDescent="0.25">
      <c r="E776" s="32" t="s">
        <v>244</v>
      </c>
      <c r="F776" s="31" t="s">
        <v>273</v>
      </c>
      <c r="G776" s="54">
        <v>14</v>
      </c>
      <c r="H776" s="30">
        <v>2014</v>
      </c>
      <c r="I776" s="30">
        <v>9</v>
      </c>
      <c r="J776" s="375">
        <v>1</v>
      </c>
    </row>
    <row r="777" spans="5:10" x14ac:dyDescent="0.25">
      <c r="E777" s="32" t="s">
        <v>244</v>
      </c>
      <c r="F777" s="31" t="s">
        <v>273</v>
      </c>
      <c r="G777" s="54">
        <v>14</v>
      </c>
      <c r="H777" s="30">
        <v>2016</v>
      </c>
      <c r="I777" s="30">
        <v>10</v>
      </c>
      <c r="J777" s="375">
        <v>1</v>
      </c>
    </row>
    <row r="778" spans="5:10" x14ac:dyDescent="0.25">
      <c r="E778" s="32" t="s">
        <v>244</v>
      </c>
      <c r="F778" s="43" t="s">
        <v>235</v>
      </c>
      <c r="G778" s="54">
        <v>15</v>
      </c>
      <c r="H778" s="30">
        <v>2013</v>
      </c>
      <c r="I778" s="54">
        <v>8</v>
      </c>
      <c r="J778" s="375">
        <v>1</v>
      </c>
    </row>
    <row r="779" spans="5:10" x14ac:dyDescent="0.25">
      <c r="E779" s="32" t="s">
        <v>244</v>
      </c>
      <c r="F779" s="64" t="s">
        <v>273</v>
      </c>
      <c r="G779" s="54">
        <v>15</v>
      </c>
      <c r="H779" s="30">
        <v>2017</v>
      </c>
      <c r="I779" s="30">
        <v>10</v>
      </c>
      <c r="J779" s="375">
        <v>1</v>
      </c>
    </row>
    <row r="780" spans="5:10" x14ac:dyDescent="0.25">
      <c r="E780" s="32" t="s">
        <v>244</v>
      </c>
      <c r="F780" s="31" t="s">
        <v>273</v>
      </c>
      <c r="G780" s="54">
        <v>17</v>
      </c>
      <c r="H780" s="30">
        <v>2014</v>
      </c>
      <c r="I780" s="30">
        <v>8</v>
      </c>
      <c r="J780" s="375">
        <v>1</v>
      </c>
    </row>
    <row r="781" spans="5:10" x14ac:dyDescent="0.25">
      <c r="E781" s="32" t="s">
        <v>244</v>
      </c>
      <c r="F781" s="31" t="s">
        <v>273</v>
      </c>
      <c r="G781" s="54">
        <v>17</v>
      </c>
      <c r="H781" s="30">
        <v>2016</v>
      </c>
      <c r="I781" s="30">
        <v>14</v>
      </c>
      <c r="J781" s="375">
        <v>1</v>
      </c>
    </row>
    <row r="782" spans="5:10" x14ac:dyDescent="0.25">
      <c r="E782" s="32" t="s">
        <v>244</v>
      </c>
      <c r="F782" s="31" t="s">
        <v>273</v>
      </c>
      <c r="G782" s="54">
        <v>21</v>
      </c>
      <c r="H782" s="30">
        <v>2014</v>
      </c>
      <c r="I782" s="30">
        <v>14</v>
      </c>
      <c r="J782" s="375">
        <v>1</v>
      </c>
    </row>
    <row r="783" spans="5:10" x14ac:dyDescent="0.25">
      <c r="E783" s="32" t="s">
        <v>244</v>
      </c>
      <c r="F783" s="31" t="s">
        <v>273</v>
      </c>
      <c r="G783" s="54">
        <v>21</v>
      </c>
      <c r="H783" s="30">
        <v>2015</v>
      </c>
      <c r="I783" s="30">
        <v>9</v>
      </c>
      <c r="J783" s="375">
        <v>1</v>
      </c>
    </row>
    <row r="784" spans="5:10" x14ac:dyDescent="0.25">
      <c r="E784" s="72" t="s">
        <v>244</v>
      </c>
      <c r="F784" s="64" t="s">
        <v>273</v>
      </c>
      <c r="G784" s="124">
        <v>21</v>
      </c>
      <c r="H784" s="75">
        <v>2020</v>
      </c>
      <c r="I784" s="30">
        <v>9</v>
      </c>
      <c r="J784" s="376">
        <v>1</v>
      </c>
    </row>
    <row r="785" spans="5:10" x14ac:dyDescent="0.25">
      <c r="E785" s="140" t="s">
        <v>244</v>
      </c>
      <c r="F785" s="137" t="s">
        <v>273</v>
      </c>
      <c r="G785" s="54">
        <v>21</v>
      </c>
      <c r="H785" s="30">
        <v>2021</v>
      </c>
      <c r="I785" s="30">
        <v>10</v>
      </c>
      <c r="J785" s="375">
        <v>1</v>
      </c>
    </row>
    <row r="786" spans="5:10" x14ac:dyDescent="0.25">
      <c r="E786" s="32" t="s">
        <v>244</v>
      </c>
      <c r="F786" s="43" t="s">
        <v>235</v>
      </c>
      <c r="G786" s="54">
        <v>23</v>
      </c>
      <c r="H786" s="30">
        <v>2012</v>
      </c>
      <c r="I786" s="30">
        <v>8</v>
      </c>
      <c r="J786" s="375">
        <v>1</v>
      </c>
    </row>
    <row r="787" spans="5:10" ht="15.75" thickBot="1" x14ac:dyDescent="0.3">
      <c r="E787" s="141" t="s">
        <v>244</v>
      </c>
      <c r="F787" s="151" t="s">
        <v>273</v>
      </c>
      <c r="G787" s="55">
        <v>30</v>
      </c>
      <c r="H787" s="34">
        <v>2023</v>
      </c>
      <c r="I787" s="34">
        <v>10</v>
      </c>
      <c r="J787" s="377">
        <v>1</v>
      </c>
    </row>
    <row r="788" spans="5:10" x14ac:dyDescent="0.25">
      <c r="E788" s="92" t="s">
        <v>90</v>
      </c>
      <c r="F788" s="94" t="s">
        <v>91</v>
      </c>
      <c r="G788" s="53">
        <v>11</v>
      </c>
      <c r="H788" s="41">
        <v>1999</v>
      </c>
      <c r="I788" s="41">
        <v>8</v>
      </c>
      <c r="J788" s="374">
        <v>1</v>
      </c>
    </row>
    <row r="789" spans="5:10" ht="15.75" thickBot="1" x14ac:dyDescent="0.3">
      <c r="E789" s="91" t="s">
        <v>90</v>
      </c>
      <c r="F789" s="93" t="s">
        <v>91</v>
      </c>
      <c r="G789" s="55">
        <v>13</v>
      </c>
      <c r="H789" s="34">
        <v>2000</v>
      </c>
      <c r="I789" s="34">
        <v>9</v>
      </c>
      <c r="J789" s="377">
        <v>1</v>
      </c>
    </row>
    <row r="790" spans="5:10" ht="15.75" thickBot="1" x14ac:dyDescent="0.3">
      <c r="E790" s="59" t="s">
        <v>69</v>
      </c>
      <c r="F790" s="87" t="s">
        <v>70</v>
      </c>
      <c r="G790" s="98">
        <v>10</v>
      </c>
      <c r="H790" s="61">
        <v>1998</v>
      </c>
      <c r="I790" s="61">
        <v>8</v>
      </c>
      <c r="J790" s="378">
        <v>1</v>
      </c>
    </row>
    <row r="791" spans="5:10" x14ac:dyDescent="0.25">
      <c r="E791" s="138" t="s">
        <v>416</v>
      </c>
      <c r="F791" s="150" t="s">
        <v>273</v>
      </c>
      <c r="G791" s="53">
        <v>7</v>
      </c>
      <c r="H791" s="41">
        <v>2023</v>
      </c>
      <c r="I791" s="41">
        <v>8</v>
      </c>
      <c r="J791" s="374">
        <v>2</v>
      </c>
    </row>
    <row r="792" spans="5:10" x14ac:dyDescent="0.25">
      <c r="E792" s="139" t="s">
        <v>416</v>
      </c>
      <c r="F792" s="136" t="s">
        <v>273</v>
      </c>
      <c r="G792" s="54">
        <v>14</v>
      </c>
      <c r="H792" s="30">
        <v>2023</v>
      </c>
      <c r="I792" s="30">
        <v>10</v>
      </c>
      <c r="J792" s="375">
        <v>1</v>
      </c>
    </row>
    <row r="793" spans="5:10" x14ac:dyDescent="0.25">
      <c r="E793" s="139" t="s">
        <v>416</v>
      </c>
      <c r="F793" s="136" t="s">
        <v>273</v>
      </c>
      <c r="G793" s="54">
        <v>16</v>
      </c>
      <c r="H793" s="30">
        <v>2023</v>
      </c>
      <c r="I793" s="30">
        <v>14</v>
      </c>
      <c r="J793" s="375">
        <v>1</v>
      </c>
    </row>
    <row r="794" spans="5:10" x14ac:dyDescent="0.25">
      <c r="E794" s="139" t="s">
        <v>416</v>
      </c>
      <c r="F794" s="136" t="s">
        <v>273</v>
      </c>
      <c r="G794" s="54">
        <v>20</v>
      </c>
      <c r="H794" s="30">
        <v>2023</v>
      </c>
      <c r="I794" s="30">
        <v>9</v>
      </c>
      <c r="J794" s="375">
        <v>1</v>
      </c>
    </row>
    <row r="795" spans="5:10" x14ac:dyDescent="0.25">
      <c r="E795" s="140" t="s">
        <v>416</v>
      </c>
      <c r="F795" s="137" t="s">
        <v>273</v>
      </c>
      <c r="G795" s="54">
        <v>21</v>
      </c>
      <c r="H795" s="30">
        <v>2022</v>
      </c>
      <c r="I795" s="30">
        <v>8</v>
      </c>
      <c r="J795" s="375">
        <v>1</v>
      </c>
    </row>
    <row r="796" spans="5:10" x14ac:dyDescent="0.25">
      <c r="E796" s="139" t="s">
        <v>416</v>
      </c>
      <c r="F796" s="136" t="s">
        <v>273</v>
      </c>
      <c r="G796" s="54">
        <v>24</v>
      </c>
      <c r="H796" s="30">
        <v>2022</v>
      </c>
      <c r="I796" s="30">
        <v>9</v>
      </c>
      <c r="J796" s="375">
        <v>1</v>
      </c>
    </row>
    <row r="797" spans="5:10" x14ac:dyDescent="0.25">
      <c r="E797" s="140" t="s">
        <v>416</v>
      </c>
      <c r="F797" s="137" t="s">
        <v>273</v>
      </c>
      <c r="G797" s="54">
        <v>27</v>
      </c>
      <c r="H797" s="30">
        <v>2021</v>
      </c>
      <c r="I797" s="30">
        <v>14</v>
      </c>
      <c r="J797" s="375">
        <v>1</v>
      </c>
    </row>
    <row r="798" spans="5:10" x14ac:dyDescent="0.25">
      <c r="E798" s="140" t="s">
        <v>416</v>
      </c>
      <c r="F798" s="137" t="s">
        <v>273</v>
      </c>
      <c r="G798" s="54">
        <v>27</v>
      </c>
      <c r="H798" s="30">
        <v>2022</v>
      </c>
      <c r="I798" s="30">
        <v>10</v>
      </c>
      <c r="J798" s="375">
        <v>1</v>
      </c>
    </row>
    <row r="799" spans="5:10" ht="15.75" thickBot="1" x14ac:dyDescent="0.3">
      <c r="E799" s="142" t="s">
        <v>416</v>
      </c>
      <c r="F799" s="153" t="s">
        <v>273</v>
      </c>
      <c r="G799" s="55">
        <v>27</v>
      </c>
      <c r="H799" s="34">
        <v>2022</v>
      </c>
      <c r="I799" s="34">
        <v>14</v>
      </c>
      <c r="J799" s="377">
        <v>1</v>
      </c>
    </row>
    <row r="800" spans="5:10" ht="15.75" thickBot="1" x14ac:dyDescent="0.3">
      <c r="E800" s="59" t="s">
        <v>87</v>
      </c>
      <c r="F800" s="87" t="s">
        <v>46</v>
      </c>
      <c r="G800" s="98">
        <v>9</v>
      </c>
      <c r="H800" s="61">
        <v>1999</v>
      </c>
      <c r="I800" s="61">
        <v>8</v>
      </c>
      <c r="J800" s="378">
        <v>1</v>
      </c>
    </row>
    <row r="801" spans="5:10" x14ac:dyDescent="0.25">
      <c r="E801" s="138" t="s">
        <v>368</v>
      </c>
      <c r="F801" s="150" t="s">
        <v>270</v>
      </c>
      <c r="G801" s="53">
        <v>15</v>
      </c>
      <c r="H801" s="41">
        <v>2022</v>
      </c>
      <c r="I801" s="41">
        <v>10</v>
      </c>
      <c r="J801" s="374">
        <v>1</v>
      </c>
    </row>
    <row r="802" spans="5:10" x14ac:dyDescent="0.25">
      <c r="E802" s="72" t="s">
        <v>368</v>
      </c>
      <c r="F802" s="64" t="s">
        <v>270</v>
      </c>
      <c r="G802" s="124">
        <v>19</v>
      </c>
      <c r="H802" s="75">
        <v>2020</v>
      </c>
      <c r="I802" s="30">
        <v>8</v>
      </c>
      <c r="J802" s="376">
        <v>1</v>
      </c>
    </row>
    <row r="803" spans="5:10" x14ac:dyDescent="0.25">
      <c r="E803" s="72" t="s">
        <v>368</v>
      </c>
      <c r="F803" s="64" t="s">
        <v>270</v>
      </c>
      <c r="G803" s="124">
        <v>24</v>
      </c>
      <c r="H803" s="75">
        <v>2020</v>
      </c>
      <c r="I803" s="30">
        <v>9</v>
      </c>
      <c r="J803" s="376">
        <v>1</v>
      </c>
    </row>
    <row r="804" spans="5:10" x14ac:dyDescent="0.25">
      <c r="E804" s="32" t="s">
        <v>368</v>
      </c>
      <c r="F804" s="64" t="s">
        <v>270</v>
      </c>
      <c r="G804" s="54">
        <v>30</v>
      </c>
      <c r="H804" s="30">
        <v>2018</v>
      </c>
      <c r="I804" s="30">
        <v>14</v>
      </c>
      <c r="J804" s="375">
        <v>1</v>
      </c>
    </row>
    <row r="805" spans="5:10" x14ac:dyDescent="0.25">
      <c r="E805" s="32" t="s">
        <v>368</v>
      </c>
      <c r="F805" s="69" t="s">
        <v>270</v>
      </c>
      <c r="G805" s="122">
        <v>30</v>
      </c>
      <c r="H805" s="30">
        <v>2019</v>
      </c>
      <c r="I805" s="30">
        <v>8</v>
      </c>
      <c r="J805" s="375">
        <v>1</v>
      </c>
    </row>
    <row r="806" spans="5:10" x14ac:dyDescent="0.25">
      <c r="E806" s="139" t="s">
        <v>368</v>
      </c>
      <c r="F806" s="136" t="s">
        <v>270</v>
      </c>
      <c r="G806" s="54">
        <v>30</v>
      </c>
      <c r="H806" s="30">
        <v>2022</v>
      </c>
      <c r="I806" s="30">
        <v>14</v>
      </c>
      <c r="J806" s="375">
        <v>1</v>
      </c>
    </row>
    <row r="807" spans="5:10" ht="15.75" thickBot="1" x14ac:dyDescent="0.3">
      <c r="E807" s="141" t="s">
        <v>368</v>
      </c>
      <c r="F807" s="151" t="s">
        <v>270</v>
      </c>
      <c r="G807" s="55">
        <v>32</v>
      </c>
      <c r="H807" s="34">
        <v>2021</v>
      </c>
      <c r="I807" s="34">
        <v>8</v>
      </c>
      <c r="J807" s="377">
        <v>1</v>
      </c>
    </row>
    <row r="808" spans="5:10" x14ac:dyDescent="0.25">
      <c r="E808" s="138" t="s">
        <v>410</v>
      </c>
      <c r="F808" s="150" t="s">
        <v>297</v>
      </c>
      <c r="G808" s="53">
        <v>27</v>
      </c>
      <c r="H808" s="41">
        <v>2023</v>
      </c>
      <c r="I808" s="41">
        <v>8</v>
      </c>
      <c r="J808" s="374">
        <v>1</v>
      </c>
    </row>
    <row r="809" spans="5:10" x14ac:dyDescent="0.25">
      <c r="E809" s="140" t="s">
        <v>410</v>
      </c>
      <c r="F809" s="137" t="s">
        <v>297</v>
      </c>
      <c r="G809" s="54">
        <v>29</v>
      </c>
      <c r="H809" s="30">
        <v>2021</v>
      </c>
      <c r="I809" s="30">
        <v>9</v>
      </c>
      <c r="J809" s="375">
        <v>1</v>
      </c>
    </row>
    <row r="810" spans="5:10" ht="15.75" thickBot="1" x14ac:dyDescent="0.3">
      <c r="E810" s="141" t="s">
        <v>410</v>
      </c>
      <c r="F810" s="151" t="s">
        <v>297</v>
      </c>
      <c r="G810" s="55">
        <v>32</v>
      </c>
      <c r="H810" s="34">
        <v>2022</v>
      </c>
      <c r="I810" s="34">
        <v>8</v>
      </c>
      <c r="J810" s="377">
        <v>1</v>
      </c>
    </row>
    <row r="811" spans="5:10" x14ac:dyDescent="0.25">
      <c r="E811" s="39" t="s">
        <v>200</v>
      </c>
      <c r="F811" s="51" t="s">
        <v>169</v>
      </c>
      <c r="G811" s="53">
        <v>5</v>
      </c>
      <c r="H811" s="41">
        <v>2011</v>
      </c>
      <c r="I811" s="41">
        <v>14</v>
      </c>
      <c r="J811" s="374">
        <v>2</v>
      </c>
    </row>
    <row r="812" spans="5:10" x14ac:dyDescent="0.25">
      <c r="E812" s="32" t="s">
        <v>200</v>
      </c>
      <c r="F812" s="31" t="s">
        <v>287</v>
      </c>
      <c r="G812" s="54">
        <v>5</v>
      </c>
      <c r="H812" s="30">
        <v>2015</v>
      </c>
      <c r="I812" s="30">
        <v>8</v>
      </c>
      <c r="J812" s="375">
        <v>2</v>
      </c>
    </row>
    <row r="813" spans="5:10" x14ac:dyDescent="0.25">
      <c r="E813" s="32" t="s">
        <v>200</v>
      </c>
      <c r="F813" s="31" t="s">
        <v>287</v>
      </c>
      <c r="G813" s="54">
        <v>5</v>
      </c>
      <c r="H813" s="30">
        <v>2016</v>
      </c>
      <c r="I813" s="30">
        <v>8</v>
      </c>
      <c r="J813" s="375">
        <v>2</v>
      </c>
    </row>
    <row r="814" spans="5:10" x14ac:dyDescent="0.25">
      <c r="E814" s="32" t="s">
        <v>200</v>
      </c>
      <c r="F814" s="43" t="s">
        <v>241</v>
      </c>
      <c r="G814" s="54">
        <v>8</v>
      </c>
      <c r="H814" s="30">
        <v>2013</v>
      </c>
      <c r="I814" s="54">
        <v>8</v>
      </c>
      <c r="J814" s="375">
        <v>2</v>
      </c>
    </row>
    <row r="815" spans="5:10" x14ac:dyDescent="0.25">
      <c r="E815" s="32" t="s">
        <v>200</v>
      </c>
      <c r="F815" s="64" t="s">
        <v>354</v>
      </c>
      <c r="G815" s="54">
        <v>9</v>
      </c>
      <c r="H815" s="30">
        <v>2018</v>
      </c>
      <c r="I815" s="30">
        <v>8</v>
      </c>
      <c r="J815" s="375">
        <v>1</v>
      </c>
    </row>
    <row r="816" spans="5:10" x14ac:dyDescent="0.25">
      <c r="E816" s="32" t="s">
        <v>200</v>
      </c>
      <c r="F816" s="43" t="s">
        <v>169</v>
      </c>
      <c r="G816" s="54">
        <v>10</v>
      </c>
      <c r="H816" s="30">
        <v>2010</v>
      </c>
      <c r="I816" s="30">
        <v>9</v>
      </c>
      <c r="J816" s="375">
        <v>1</v>
      </c>
    </row>
    <row r="817" spans="5:10" x14ac:dyDescent="0.25">
      <c r="E817" s="32" t="s">
        <v>200</v>
      </c>
      <c r="F817" s="49" t="s">
        <v>169</v>
      </c>
      <c r="G817" s="54">
        <v>10</v>
      </c>
      <c r="H817" s="30">
        <v>2011</v>
      </c>
      <c r="I817" s="30">
        <v>8</v>
      </c>
      <c r="J817" s="375">
        <v>1</v>
      </c>
    </row>
    <row r="818" spans="5:10" x14ac:dyDescent="0.25">
      <c r="E818" s="32" t="s">
        <v>200</v>
      </c>
      <c r="F818" s="43" t="s">
        <v>241</v>
      </c>
      <c r="G818" s="54">
        <v>11</v>
      </c>
      <c r="H818" s="30">
        <v>2012</v>
      </c>
      <c r="I818" s="30">
        <v>14</v>
      </c>
      <c r="J818" s="375">
        <v>1</v>
      </c>
    </row>
    <row r="819" spans="5:10" x14ac:dyDescent="0.25">
      <c r="E819" s="32" t="s">
        <v>200</v>
      </c>
      <c r="F819" s="43" t="s">
        <v>241</v>
      </c>
      <c r="G819" s="54">
        <v>11</v>
      </c>
      <c r="H819" s="30">
        <v>2013</v>
      </c>
      <c r="I819" s="30">
        <v>10</v>
      </c>
      <c r="J819" s="375">
        <v>1</v>
      </c>
    </row>
    <row r="820" spans="5:10" x14ac:dyDescent="0.25">
      <c r="E820" s="32" t="s">
        <v>200</v>
      </c>
      <c r="F820" s="43" t="s">
        <v>241</v>
      </c>
      <c r="G820" s="54">
        <v>12</v>
      </c>
      <c r="H820" s="30">
        <v>2012</v>
      </c>
      <c r="I820" s="30">
        <v>10</v>
      </c>
      <c r="J820" s="375">
        <v>1</v>
      </c>
    </row>
    <row r="821" spans="5:10" x14ac:dyDescent="0.25">
      <c r="E821" s="32" t="s">
        <v>200</v>
      </c>
      <c r="F821" s="43" t="s">
        <v>241</v>
      </c>
      <c r="G821" s="54">
        <v>12</v>
      </c>
      <c r="H821" s="30">
        <v>2013</v>
      </c>
      <c r="I821" s="30">
        <v>14</v>
      </c>
      <c r="J821" s="375">
        <v>1</v>
      </c>
    </row>
    <row r="822" spans="5:10" x14ac:dyDescent="0.25">
      <c r="E822" s="32" t="s">
        <v>200</v>
      </c>
      <c r="F822" s="43" t="s">
        <v>169</v>
      </c>
      <c r="G822" s="54">
        <v>13</v>
      </c>
      <c r="H822" s="30">
        <v>2010</v>
      </c>
      <c r="I822" s="30">
        <v>8</v>
      </c>
      <c r="J822" s="375">
        <v>1</v>
      </c>
    </row>
    <row r="823" spans="5:10" x14ac:dyDescent="0.25">
      <c r="E823" s="32" t="s">
        <v>200</v>
      </c>
      <c r="F823" s="43" t="s">
        <v>241</v>
      </c>
      <c r="G823" s="54">
        <v>13</v>
      </c>
      <c r="H823" s="30">
        <v>2012</v>
      </c>
      <c r="I823" s="30">
        <v>9</v>
      </c>
      <c r="J823" s="375">
        <v>1</v>
      </c>
    </row>
    <row r="824" spans="5:10" x14ac:dyDescent="0.25">
      <c r="E824" s="32" t="s">
        <v>200</v>
      </c>
      <c r="F824" s="43" t="s">
        <v>169</v>
      </c>
      <c r="G824" s="54">
        <v>14</v>
      </c>
      <c r="H824" s="30">
        <v>2010</v>
      </c>
      <c r="I824" s="30">
        <v>10</v>
      </c>
      <c r="J824" s="375">
        <v>1</v>
      </c>
    </row>
    <row r="825" spans="5:10" x14ac:dyDescent="0.25">
      <c r="E825" s="32" t="s">
        <v>200</v>
      </c>
      <c r="F825" s="49" t="s">
        <v>169</v>
      </c>
      <c r="G825" s="54">
        <v>18</v>
      </c>
      <c r="H825" s="30">
        <v>2011</v>
      </c>
      <c r="I825" s="30">
        <v>9</v>
      </c>
      <c r="J825" s="375">
        <v>1</v>
      </c>
    </row>
    <row r="826" spans="5:10" x14ac:dyDescent="0.25">
      <c r="E826" s="32" t="s">
        <v>200</v>
      </c>
      <c r="F826" s="49" t="s">
        <v>169</v>
      </c>
      <c r="G826" s="54">
        <v>18</v>
      </c>
      <c r="H826" s="30">
        <v>2011</v>
      </c>
      <c r="I826" s="30">
        <v>10</v>
      </c>
      <c r="J826" s="375">
        <v>1</v>
      </c>
    </row>
    <row r="827" spans="5:10" x14ac:dyDescent="0.25">
      <c r="E827" s="32" t="s">
        <v>200</v>
      </c>
      <c r="F827" s="64" t="s">
        <v>287</v>
      </c>
      <c r="G827" s="54">
        <v>18</v>
      </c>
      <c r="H827" s="30">
        <v>2017</v>
      </c>
      <c r="I827" s="30">
        <v>8</v>
      </c>
      <c r="J827" s="375">
        <v>1</v>
      </c>
    </row>
    <row r="828" spans="5:10" x14ac:dyDescent="0.25">
      <c r="E828" s="32" t="s">
        <v>200</v>
      </c>
      <c r="F828" s="31" t="s">
        <v>287</v>
      </c>
      <c r="G828" s="54">
        <v>19</v>
      </c>
      <c r="H828" s="30">
        <v>2016</v>
      </c>
      <c r="I828" s="30">
        <v>9</v>
      </c>
      <c r="J828" s="375">
        <v>1</v>
      </c>
    </row>
    <row r="829" spans="5:10" ht="15.75" thickBot="1" x14ac:dyDescent="0.3">
      <c r="E829" s="33" t="s">
        <v>200</v>
      </c>
      <c r="F829" s="44" t="s">
        <v>241</v>
      </c>
      <c r="G829" s="55">
        <v>22</v>
      </c>
      <c r="H829" s="34">
        <v>2012</v>
      </c>
      <c r="I829" s="34">
        <v>8</v>
      </c>
      <c r="J829" s="377">
        <v>1</v>
      </c>
    </row>
    <row r="830" spans="5:10" ht="15.75" thickBot="1" x14ac:dyDescent="0.3">
      <c r="E830" s="155" t="s">
        <v>432</v>
      </c>
      <c r="F830" s="156" t="s">
        <v>273</v>
      </c>
      <c r="G830" s="98">
        <v>32</v>
      </c>
      <c r="H830" s="61">
        <v>2023</v>
      </c>
      <c r="I830" s="61">
        <v>8</v>
      </c>
      <c r="J830" s="378">
        <v>1</v>
      </c>
    </row>
    <row r="831" spans="5:10" x14ac:dyDescent="0.25">
      <c r="E831" s="39" t="s">
        <v>146</v>
      </c>
      <c r="F831" s="45" t="s">
        <v>89</v>
      </c>
      <c r="G831" s="53">
        <v>5</v>
      </c>
      <c r="H831" s="41">
        <v>2004</v>
      </c>
      <c r="I831" s="41">
        <v>9</v>
      </c>
      <c r="J831" s="374">
        <v>2</v>
      </c>
    </row>
    <row r="832" spans="5:10" x14ac:dyDescent="0.25">
      <c r="E832" s="32" t="s">
        <v>146</v>
      </c>
      <c r="F832" s="43" t="s">
        <v>160</v>
      </c>
      <c r="G832" s="54">
        <v>5</v>
      </c>
      <c r="H832" s="30">
        <v>2006</v>
      </c>
      <c r="I832" s="30">
        <v>8</v>
      </c>
      <c r="J832" s="375">
        <v>2</v>
      </c>
    </row>
    <row r="833" spans="5:10" ht="15.75" thickBot="1" x14ac:dyDescent="0.3">
      <c r="E833" s="33" t="s">
        <v>146</v>
      </c>
      <c r="F833" s="50" t="s">
        <v>89</v>
      </c>
      <c r="G833" s="55">
        <v>16</v>
      </c>
      <c r="H833" s="34">
        <v>2003</v>
      </c>
      <c r="I833" s="34">
        <v>8</v>
      </c>
      <c r="J833" s="377">
        <v>1</v>
      </c>
    </row>
    <row r="834" spans="5:10" x14ac:dyDescent="0.25">
      <c r="E834" s="149" t="s">
        <v>350</v>
      </c>
      <c r="F834" s="152" t="s">
        <v>270</v>
      </c>
      <c r="G834" s="53">
        <v>16</v>
      </c>
      <c r="H834" s="41">
        <v>2022</v>
      </c>
      <c r="I834" s="41">
        <v>9</v>
      </c>
      <c r="J834" s="374">
        <v>1</v>
      </c>
    </row>
    <row r="835" spans="5:10" x14ac:dyDescent="0.25">
      <c r="E835" s="72" t="s">
        <v>350</v>
      </c>
      <c r="F835" s="64" t="s">
        <v>270</v>
      </c>
      <c r="G835" s="124">
        <v>18</v>
      </c>
      <c r="H835" s="75">
        <v>2020</v>
      </c>
      <c r="I835" s="30">
        <v>9</v>
      </c>
      <c r="J835" s="376">
        <v>1</v>
      </c>
    </row>
    <row r="836" spans="5:10" x14ac:dyDescent="0.25">
      <c r="E836" s="32" t="s">
        <v>350</v>
      </c>
      <c r="F836" s="64" t="s">
        <v>270</v>
      </c>
      <c r="G836" s="54">
        <v>27</v>
      </c>
      <c r="H836" s="30">
        <v>2017</v>
      </c>
      <c r="I836" s="30">
        <v>14</v>
      </c>
      <c r="J836" s="375">
        <v>1</v>
      </c>
    </row>
    <row r="837" spans="5:10" x14ac:dyDescent="0.25">
      <c r="E837" s="140" t="s">
        <v>350</v>
      </c>
      <c r="F837" s="137" t="s">
        <v>270</v>
      </c>
      <c r="G837" s="54">
        <v>27</v>
      </c>
      <c r="H837" s="30">
        <v>2023</v>
      </c>
      <c r="I837" s="30">
        <v>14</v>
      </c>
      <c r="J837" s="375">
        <v>1</v>
      </c>
    </row>
    <row r="838" spans="5:10" x14ac:dyDescent="0.25">
      <c r="E838" s="72" t="s">
        <v>350</v>
      </c>
      <c r="F838" s="64" t="s">
        <v>270</v>
      </c>
      <c r="G838" s="54">
        <v>29</v>
      </c>
      <c r="H838" s="30">
        <v>2019</v>
      </c>
      <c r="I838" s="30">
        <v>10</v>
      </c>
      <c r="J838" s="375">
        <v>1</v>
      </c>
    </row>
    <row r="839" spans="5:10" x14ac:dyDescent="0.25">
      <c r="E839" s="72" t="s">
        <v>350</v>
      </c>
      <c r="F839" s="64" t="s">
        <v>270</v>
      </c>
      <c r="G839" s="124">
        <v>29</v>
      </c>
      <c r="H839" s="75">
        <v>2020</v>
      </c>
      <c r="I839" s="30">
        <v>8</v>
      </c>
      <c r="J839" s="376">
        <v>1</v>
      </c>
    </row>
    <row r="840" spans="5:10" ht="15.75" thickBot="1" x14ac:dyDescent="0.3">
      <c r="E840" s="142" t="s">
        <v>350</v>
      </c>
      <c r="F840" s="153" t="s">
        <v>270</v>
      </c>
      <c r="G840" s="55">
        <v>29</v>
      </c>
      <c r="H840" s="34">
        <v>2022</v>
      </c>
      <c r="I840" s="34">
        <v>14</v>
      </c>
      <c r="J840" s="377">
        <v>1</v>
      </c>
    </row>
    <row r="841" spans="5:10" ht="15.75" thickBot="1" x14ac:dyDescent="0.3">
      <c r="E841" s="59" t="s">
        <v>168</v>
      </c>
      <c r="F841" s="62" t="s">
        <v>169</v>
      </c>
      <c r="G841" s="98">
        <v>16</v>
      </c>
      <c r="H841" s="61">
        <v>2006</v>
      </c>
      <c r="I841" s="61">
        <v>8</v>
      </c>
      <c r="J841" s="378">
        <v>1</v>
      </c>
    </row>
    <row r="842" spans="5:10" ht="15.75" thickBot="1" x14ac:dyDescent="0.3">
      <c r="E842" s="59" t="s">
        <v>31</v>
      </c>
      <c r="F842" s="87" t="s">
        <v>28</v>
      </c>
      <c r="G842" s="98">
        <v>15</v>
      </c>
      <c r="H842" s="61">
        <v>1995</v>
      </c>
      <c r="I842" s="61">
        <v>8</v>
      </c>
      <c r="J842" s="378">
        <v>1</v>
      </c>
    </row>
    <row r="843" spans="5:10" ht="15.75" thickBot="1" x14ac:dyDescent="0.3">
      <c r="E843" s="59" t="s">
        <v>20</v>
      </c>
      <c r="F843" s="87" t="s">
        <v>21</v>
      </c>
      <c r="G843" s="98">
        <v>8</v>
      </c>
      <c r="H843" s="61">
        <v>1995</v>
      </c>
      <c r="I843" s="61">
        <v>8</v>
      </c>
      <c r="J843" s="378">
        <v>2</v>
      </c>
    </row>
    <row r="844" spans="5:10" x14ac:dyDescent="0.25">
      <c r="E844" s="39" t="s">
        <v>151</v>
      </c>
      <c r="F844" s="40" t="s">
        <v>145</v>
      </c>
      <c r="G844" s="53">
        <v>6</v>
      </c>
      <c r="H844" s="41">
        <v>2006</v>
      </c>
      <c r="I844" s="41">
        <v>8</v>
      </c>
      <c r="J844" s="374">
        <v>2</v>
      </c>
    </row>
    <row r="845" spans="5:10" ht="15.75" thickBot="1" x14ac:dyDescent="0.3">
      <c r="E845" s="33" t="s">
        <v>151</v>
      </c>
      <c r="F845" s="44" t="s">
        <v>140</v>
      </c>
      <c r="G845" s="55">
        <v>9</v>
      </c>
      <c r="H845" s="34">
        <v>2004</v>
      </c>
      <c r="I845" s="34">
        <v>8</v>
      </c>
      <c r="J845" s="377">
        <v>1</v>
      </c>
    </row>
    <row r="846" spans="5:10" x14ac:dyDescent="0.25">
      <c r="E846" s="138" t="s">
        <v>425</v>
      </c>
      <c r="F846" s="150" t="s">
        <v>405</v>
      </c>
      <c r="G846" s="53">
        <v>31</v>
      </c>
      <c r="H846" s="41">
        <v>2022</v>
      </c>
      <c r="I846" s="41">
        <v>8</v>
      </c>
      <c r="J846" s="374">
        <v>1</v>
      </c>
    </row>
    <row r="847" spans="5:10" ht="15.75" thickBot="1" x14ac:dyDescent="0.3">
      <c r="E847" s="142" t="s">
        <v>425</v>
      </c>
      <c r="F847" s="153" t="s">
        <v>405</v>
      </c>
      <c r="G847" s="55">
        <v>31</v>
      </c>
      <c r="H847" s="34">
        <v>2023</v>
      </c>
      <c r="I847" s="34">
        <v>14</v>
      </c>
      <c r="J847" s="377">
        <v>1</v>
      </c>
    </row>
    <row r="848" spans="5:10" ht="15.75" thickBot="1" x14ac:dyDescent="0.3">
      <c r="E848" s="96" t="s">
        <v>103</v>
      </c>
      <c r="F848" s="97" t="s">
        <v>64</v>
      </c>
      <c r="G848" s="98">
        <v>5</v>
      </c>
      <c r="H848" s="61">
        <v>2000</v>
      </c>
      <c r="I848" s="61">
        <v>8</v>
      </c>
      <c r="J848" s="378">
        <v>2</v>
      </c>
    </row>
    <row r="849" spans="5:10" ht="15.75" thickBot="1" x14ac:dyDescent="0.3">
      <c r="E849" s="96" t="s">
        <v>119</v>
      </c>
      <c r="F849" s="97" t="s">
        <v>64</v>
      </c>
      <c r="G849" s="98">
        <v>15</v>
      </c>
      <c r="H849" s="61">
        <v>2001</v>
      </c>
      <c r="I849" s="61">
        <v>8</v>
      </c>
      <c r="J849" s="378">
        <v>1</v>
      </c>
    </row>
    <row r="850" spans="5:10" x14ac:dyDescent="0.25">
      <c r="E850" s="39" t="s">
        <v>139</v>
      </c>
      <c r="F850" s="48" t="s">
        <v>140</v>
      </c>
      <c r="G850" s="53">
        <v>10</v>
      </c>
      <c r="H850" s="41">
        <v>2003</v>
      </c>
      <c r="I850" s="41">
        <v>8</v>
      </c>
      <c r="J850" s="374">
        <v>1</v>
      </c>
    </row>
    <row r="851" spans="5:10" x14ac:dyDescent="0.25">
      <c r="E851" s="32" t="s">
        <v>139</v>
      </c>
      <c r="F851" s="49" t="s">
        <v>140</v>
      </c>
      <c r="G851" s="54">
        <v>10</v>
      </c>
      <c r="H851" s="30">
        <v>2003</v>
      </c>
      <c r="I851" s="30">
        <v>9</v>
      </c>
      <c r="J851" s="375">
        <v>1</v>
      </c>
    </row>
    <row r="852" spans="5:10" x14ac:dyDescent="0.25">
      <c r="E852" s="32" t="s">
        <v>139</v>
      </c>
      <c r="F852" s="43" t="s">
        <v>140</v>
      </c>
      <c r="G852" s="54">
        <v>11</v>
      </c>
      <c r="H852" s="30">
        <v>2004</v>
      </c>
      <c r="I852" s="30">
        <v>8</v>
      </c>
      <c r="J852" s="375">
        <v>1</v>
      </c>
    </row>
    <row r="853" spans="5:10" x14ac:dyDescent="0.25">
      <c r="E853" s="32" t="s">
        <v>139</v>
      </c>
      <c r="F853" s="46" t="s">
        <v>145</v>
      </c>
      <c r="G853" s="54">
        <v>16</v>
      </c>
      <c r="H853" s="30">
        <v>2005</v>
      </c>
      <c r="I853" s="30">
        <v>8</v>
      </c>
      <c r="J853" s="375">
        <v>1</v>
      </c>
    </row>
    <row r="854" spans="5:10" x14ac:dyDescent="0.25">
      <c r="E854" s="32" t="s">
        <v>139</v>
      </c>
      <c r="F854" s="46" t="s">
        <v>145</v>
      </c>
      <c r="G854" s="54">
        <v>16</v>
      </c>
      <c r="H854" s="30">
        <v>2005</v>
      </c>
      <c r="I854" s="30">
        <v>9</v>
      </c>
      <c r="J854" s="375">
        <v>1</v>
      </c>
    </row>
    <row r="855" spans="5:10" x14ac:dyDescent="0.25">
      <c r="E855" s="32" t="s">
        <v>139</v>
      </c>
      <c r="F855" s="64" t="s">
        <v>357</v>
      </c>
      <c r="G855" s="54">
        <v>21</v>
      </c>
      <c r="H855" s="30">
        <v>2018</v>
      </c>
      <c r="I855" s="30">
        <v>14</v>
      </c>
      <c r="J855" s="375">
        <v>1</v>
      </c>
    </row>
    <row r="856" spans="5:10" x14ac:dyDescent="0.25">
      <c r="E856" s="32" t="s">
        <v>139</v>
      </c>
      <c r="F856" s="31" t="s">
        <v>91</v>
      </c>
      <c r="G856" s="54">
        <v>29</v>
      </c>
      <c r="H856" s="30">
        <v>2016</v>
      </c>
      <c r="I856" s="30">
        <v>9</v>
      </c>
      <c r="J856" s="375">
        <v>1</v>
      </c>
    </row>
    <row r="857" spans="5:10" x14ac:dyDescent="0.25">
      <c r="E857" s="32" t="s">
        <v>139</v>
      </c>
      <c r="F857" s="64" t="s">
        <v>357</v>
      </c>
      <c r="G857" s="54">
        <v>29</v>
      </c>
      <c r="H857" s="30">
        <v>2018</v>
      </c>
      <c r="I857" s="30">
        <v>9</v>
      </c>
      <c r="J857" s="375">
        <v>1</v>
      </c>
    </row>
    <row r="858" spans="5:10" ht="15.75" thickBot="1" x14ac:dyDescent="0.3">
      <c r="E858" s="33" t="s">
        <v>139</v>
      </c>
      <c r="F858" s="81" t="s">
        <v>357</v>
      </c>
      <c r="G858" s="127">
        <v>29</v>
      </c>
      <c r="H858" s="34">
        <v>2019</v>
      </c>
      <c r="I858" s="34">
        <v>8</v>
      </c>
      <c r="J858" s="377">
        <v>1</v>
      </c>
    </row>
    <row r="859" spans="5:10" x14ac:dyDescent="0.25">
      <c r="E859" s="39" t="s">
        <v>65</v>
      </c>
      <c r="F859" s="48" t="s">
        <v>66</v>
      </c>
      <c r="G859" s="53">
        <v>7</v>
      </c>
      <c r="H859" s="41">
        <v>1998</v>
      </c>
      <c r="I859" s="41">
        <v>8</v>
      </c>
      <c r="J859" s="374">
        <v>2</v>
      </c>
    </row>
    <row r="860" spans="5:10" ht="15.75" thickBot="1" x14ac:dyDescent="0.3">
      <c r="E860" s="91" t="s">
        <v>65</v>
      </c>
      <c r="F860" s="93" t="s">
        <v>66</v>
      </c>
      <c r="G860" s="55">
        <v>9</v>
      </c>
      <c r="H860" s="34">
        <v>1999</v>
      </c>
      <c r="I860" s="34">
        <v>9</v>
      </c>
      <c r="J860" s="377">
        <v>1</v>
      </c>
    </row>
    <row r="861" spans="5:10" ht="15.75" thickBot="1" x14ac:dyDescent="0.3">
      <c r="E861" s="82" t="s">
        <v>382</v>
      </c>
      <c r="F861" s="67" t="s">
        <v>276</v>
      </c>
      <c r="G861" s="128">
        <v>25</v>
      </c>
      <c r="H861" s="83">
        <v>2020</v>
      </c>
      <c r="I861" s="61">
        <v>8</v>
      </c>
      <c r="J861" s="380">
        <v>1</v>
      </c>
    </row>
    <row r="862" spans="5:10" ht="15.75" thickBot="1" x14ac:dyDescent="0.3">
      <c r="E862" s="59" t="s">
        <v>60</v>
      </c>
      <c r="F862" s="87" t="s">
        <v>50</v>
      </c>
      <c r="G862" s="98">
        <v>15</v>
      </c>
      <c r="H862" s="61">
        <v>1997</v>
      </c>
      <c r="I862" s="61">
        <v>9</v>
      </c>
      <c r="J862" s="378">
        <v>1</v>
      </c>
    </row>
    <row r="863" spans="5:10" x14ac:dyDescent="0.25">
      <c r="E863" s="39" t="s">
        <v>364</v>
      </c>
      <c r="F863" s="70" t="s">
        <v>343</v>
      </c>
      <c r="G863" s="121">
        <v>19</v>
      </c>
      <c r="H863" s="41">
        <v>2019</v>
      </c>
      <c r="I863" s="41">
        <v>8</v>
      </c>
      <c r="J863" s="374">
        <v>1</v>
      </c>
    </row>
    <row r="864" spans="5:10" x14ac:dyDescent="0.25">
      <c r="E864" s="139" t="s">
        <v>364</v>
      </c>
      <c r="F864" s="136" t="s">
        <v>343</v>
      </c>
      <c r="G864" s="54">
        <v>20</v>
      </c>
      <c r="H864" s="30">
        <v>2021</v>
      </c>
      <c r="I864" s="30">
        <v>8</v>
      </c>
      <c r="J864" s="375">
        <v>1</v>
      </c>
    </row>
    <row r="865" spans="5:10" x14ac:dyDescent="0.25">
      <c r="E865" s="32" t="s">
        <v>364</v>
      </c>
      <c r="F865" s="64" t="s">
        <v>343</v>
      </c>
      <c r="G865" s="54">
        <v>27</v>
      </c>
      <c r="H865" s="30">
        <v>2018</v>
      </c>
      <c r="I865" s="30">
        <v>9</v>
      </c>
      <c r="J865" s="375">
        <v>1</v>
      </c>
    </row>
    <row r="866" spans="5:10" ht="15.75" thickBot="1" x14ac:dyDescent="0.3">
      <c r="E866" s="142" t="s">
        <v>364</v>
      </c>
      <c r="F866" s="153" t="s">
        <v>343</v>
      </c>
      <c r="G866" s="55">
        <v>31</v>
      </c>
      <c r="H866" s="34">
        <v>2022</v>
      </c>
      <c r="I866" s="34">
        <v>10</v>
      </c>
      <c r="J866" s="377">
        <v>1</v>
      </c>
    </row>
    <row r="867" spans="5:10" ht="15.75" thickBot="1" x14ac:dyDescent="0.3">
      <c r="E867" s="59" t="s">
        <v>337</v>
      </c>
      <c r="F867" s="60" t="s">
        <v>273</v>
      </c>
      <c r="G867" s="98">
        <v>29</v>
      </c>
      <c r="H867" s="61">
        <v>2016</v>
      </c>
      <c r="I867" s="61">
        <v>10</v>
      </c>
      <c r="J867" s="378">
        <v>1</v>
      </c>
    </row>
    <row r="868" spans="5:10" x14ac:dyDescent="0.25">
      <c r="E868" s="39" t="s">
        <v>338</v>
      </c>
      <c r="F868" s="63" t="s">
        <v>347</v>
      </c>
      <c r="G868" s="53">
        <v>23</v>
      </c>
      <c r="H868" s="41">
        <v>2017</v>
      </c>
      <c r="I868" s="41">
        <v>9</v>
      </c>
      <c r="J868" s="374">
        <v>1</v>
      </c>
    </row>
    <row r="869" spans="5:10" x14ac:dyDescent="0.25">
      <c r="E869" s="32" t="s">
        <v>338</v>
      </c>
      <c r="F869" s="64" t="s">
        <v>347</v>
      </c>
      <c r="G869" s="54">
        <v>23</v>
      </c>
      <c r="H869" s="30">
        <v>2017</v>
      </c>
      <c r="I869" s="30">
        <v>10</v>
      </c>
      <c r="J869" s="375">
        <v>1</v>
      </c>
    </row>
    <row r="870" spans="5:10" x14ac:dyDescent="0.25">
      <c r="E870" s="32" t="s">
        <v>338</v>
      </c>
      <c r="F870" s="64" t="s">
        <v>347</v>
      </c>
      <c r="G870" s="54">
        <v>23</v>
      </c>
      <c r="H870" s="30">
        <v>2018</v>
      </c>
      <c r="I870" s="30">
        <v>9</v>
      </c>
      <c r="J870" s="375">
        <v>1</v>
      </c>
    </row>
    <row r="871" spans="5:10" x14ac:dyDescent="0.25">
      <c r="E871" s="32" t="s">
        <v>338</v>
      </c>
      <c r="F871" s="31" t="s">
        <v>332</v>
      </c>
      <c r="G871" s="54">
        <v>31</v>
      </c>
      <c r="H871" s="30">
        <v>2016</v>
      </c>
      <c r="I871" s="30">
        <v>10</v>
      </c>
      <c r="J871" s="375">
        <v>1</v>
      </c>
    </row>
    <row r="872" spans="5:10" ht="15.75" thickBot="1" x14ac:dyDescent="0.3">
      <c r="E872" s="33" t="s">
        <v>338</v>
      </c>
      <c r="F872" s="81" t="s">
        <v>347</v>
      </c>
      <c r="G872" s="127">
        <v>31</v>
      </c>
      <c r="H872" s="34">
        <v>2019</v>
      </c>
      <c r="I872" s="34">
        <v>8</v>
      </c>
      <c r="J872" s="377">
        <v>1</v>
      </c>
    </row>
    <row r="873" spans="5:10" ht="15.75" thickBot="1" x14ac:dyDescent="0.3">
      <c r="E873" s="59" t="s">
        <v>43</v>
      </c>
      <c r="F873" s="87" t="s">
        <v>10</v>
      </c>
      <c r="G873" s="98">
        <v>11</v>
      </c>
      <c r="H873" s="61">
        <v>1996</v>
      </c>
      <c r="I873" s="61">
        <v>9</v>
      </c>
      <c r="J873" s="378">
        <v>1</v>
      </c>
    </row>
    <row r="874" spans="5:10" ht="15.75" thickBot="1" x14ac:dyDescent="0.3">
      <c r="E874" s="59" t="s">
        <v>250</v>
      </c>
      <c r="F874" s="62" t="s">
        <v>233</v>
      </c>
      <c r="G874" s="98">
        <v>18</v>
      </c>
      <c r="H874" s="61">
        <v>2012</v>
      </c>
      <c r="I874" s="61">
        <v>9</v>
      </c>
      <c r="J874" s="378">
        <v>1</v>
      </c>
    </row>
    <row r="875" spans="5:10" x14ac:dyDescent="0.25">
      <c r="E875" s="79" t="s">
        <v>339</v>
      </c>
      <c r="F875" s="63" t="s">
        <v>342</v>
      </c>
      <c r="G875" s="123">
        <v>20</v>
      </c>
      <c r="H875" s="29">
        <v>2020</v>
      </c>
      <c r="I875" s="41">
        <v>8</v>
      </c>
      <c r="J875" s="379">
        <v>1</v>
      </c>
    </row>
    <row r="876" spans="5:10" ht="15.75" thickBot="1" x14ac:dyDescent="0.3">
      <c r="E876" s="33" t="s">
        <v>339</v>
      </c>
      <c r="F876" s="35" t="s">
        <v>132</v>
      </c>
      <c r="G876" s="55">
        <v>23</v>
      </c>
      <c r="H876" s="34">
        <v>2016</v>
      </c>
      <c r="I876" s="34">
        <v>14</v>
      </c>
      <c r="J876" s="377">
        <v>1</v>
      </c>
    </row>
    <row r="877" spans="5:10" x14ac:dyDescent="0.25">
      <c r="E877" s="308" t="s">
        <v>153</v>
      </c>
      <c r="F877" s="40" t="s">
        <v>148</v>
      </c>
      <c r="G877" s="53">
        <v>3</v>
      </c>
      <c r="H877" s="41">
        <v>2008</v>
      </c>
      <c r="I877" s="41">
        <v>14</v>
      </c>
      <c r="J877" s="374">
        <v>4</v>
      </c>
    </row>
    <row r="878" spans="5:10" x14ac:dyDescent="0.25">
      <c r="E878" s="32" t="s">
        <v>153</v>
      </c>
      <c r="F878" s="43" t="s">
        <v>15</v>
      </c>
      <c r="G878" s="54">
        <v>5</v>
      </c>
      <c r="H878" s="30">
        <v>2010</v>
      </c>
      <c r="I878" s="30">
        <v>14</v>
      </c>
      <c r="J878" s="375">
        <v>2</v>
      </c>
    </row>
    <row r="879" spans="5:10" x14ac:dyDescent="0.25">
      <c r="E879" s="32" t="s">
        <v>153</v>
      </c>
      <c r="F879" s="31" t="s">
        <v>271</v>
      </c>
      <c r="G879" s="54">
        <v>5</v>
      </c>
      <c r="H879" s="30">
        <v>2014</v>
      </c>
      <c r="I879" s="30">
        <v>9</v>
      </c>
      <c r="J879" s="375">
        <v>2</v>
      </c>
    </row>
    <row r="880" spans="5:10" x14ac:dyDescent="0.25">
      <c r="E880" s="32" t="s">
        <v>153</v>
      </c>
      <c r="F880" s="43" t="s">
        <v>148</v>
      </c>
      <c r="G880" s="54">
        <v>6</v>
      </c>
      <c r="H880" s="30">
        <v>2008</v>
      </c>
      <c r="I880" s="30">
        <v>9</v>
      </c>
      <c r="J880" s="375">
        <v>2</v>
      </c>
    </row>
    <row r="881" spans="5:10" x14ac:dyDescent="0.25">
      <c r="E881" s="32" t="s">
        <v>153</v>
      </c>
      <c r="F881" s="43" t="s">
        <v>148</v>
      </c>
      <c r="G881" s="54">
        <v>6</v>
      </c>
      <c r="H881" s="30">
        <v>2009</v>
      </c>
      <c r="I881" s="30">
        <v>8</v>
      </c>
      <c r="J881" s="375">
        <v>2</v>
      </c>
    </row>
    <row r="882" spans="5:10" x14ac:dyDescent="0.25">
      <c r="E882" s="32" t="s">
        <v>153</v>
      </c>
      <c r="F882" s="43" t="s">
        <v>148</v>
      </c>
      <c r="G882" s="54">
        <v>6</v>
      </c>
      <c r="H882" s="30">
        <v>2009</v>
      </c>
      <c r="I882" s="30">
        <v>14</v>
      </c>
      <c r="J882" s="375">
        <v>2</v>
      </c>
    </row>
    <row r="883" spans="5:10" x14ac:dyDescent="0.25">
      <c r="E883" s="32" t="s">
        <v>153</v>
      </c>
      <c r="F883" s="31" t="s">
        <v>271</v>
      </c>
      <c r="G883" s="54">
        <v>6</v>
      </c>
      <c r="H883" s="30">
        <v>2014</v>
      </c>
      <c r="I883" s="30">
        <v>14</v>
      </c>
      <c r="J883" s="375">
        <v>2</v>
      </c>
    </row>
    <row r="884" spans="5:10" x14ac:dyDescent="0.25">
      <c r="E884" s="32" t="s">
        <v>153</v>
      </c>
      <c r="F884" s="43" t="s">
        <v>148</v>
      </c>
      <c r="G884" s="54">
        <v>7</v>
      </c>
      <c r="H884" s="30">
        <v>2006</v>
      </c>
      <c r="I884" s="30">
        <v>8</v>
      </c>
      <c r="J884" s="375">
        <v>2</v>
      </c>
    </row>
    <row r="885" spans="5:10" x14ac:dyDescent="0.25">
      <c r="E885" s="32" t="s">
        <v>153</v>
      </c>
      <c r="F885" s="43" t="s">
        <v>148</v>
      </c>
      <c r="G885" s="54">
        <v>7</v>
      </c>
      <c r="H885" s="30">
        <v>2006</v>
      </c>
      <c r="I885" s="30">
        <v>14</v>
      </c>
      <c r="J885" s="375">
        <v>2</v>
      </c>
    </row>
    <row r="886" spans="5:10" x14ac:dyDescent="0.25">
      <c r="E886" s="32" t="s">
        <v>153</v>
      </c>
      <c r="F886" s="43" t="s">
        <v>15</v>
      </c>
      <c r="G886" s="54">
        <v>7</v>
      </c>
      <c r="H886" s="30">
        <v>2010</v>
      </c>
      <c r="I886" s="30">
        <v>8</v>
      </c>
      <c r="J886" s="375">
        <v>2</v>
      </c>
    </row>
    <row r="887" spans="5:10" x14ac:dyDescent="0.25">
      <c r="E887" s="32" t="s">
        <v>153</v>
      </c>
      <c r="F887" s="43" t="s">
        <v>148</v>
      </c>
      <c r="G887" s="54">
        <v>8</v>
      </c>
      <c r="H887" s="30">
        <v>2007</v>
      </c>
      <c r="I887" s="30">
        <v>14</v>
      </c>
      <c r="J887" s="375">
        <v>2</v>
      </c>
    </row>
    <row r="888" spans="5:10" x14ac:dyDescent="0.25">
      <c r="E888" s="32" t="s">
        <v>153</v>
      </c>
      <c r="F888" s="43" t="s">
        <v>15</v>
      </c>
      <c r="G888" s="54">
        <v>8</v>
      </c>
      <c r="H888" s="30">
        <v>2010</v>
      </c>
      <c r="I888" s="30">
        <v>10</v>
      </c>
      <c r="J888" s="375">
        <v>2</v>
      </c>
    </row>
    <row r="889" spans="5:10" x14ac:dyDescent="0.25">
      <c r="E889" s="32" t="s">
        <v>153</v>
      </c>
      <c r="F889" s="46" t="s">
        <v>148</v>
      </c>
      <c r="G889" s="54">
        <v>9</v>
      </c>
      <c r="H889" s="30">
        <v>2004</v>
      </c>
      <c r="I889" s="30">
        <v>9</v>
      </c>
      <c r="J889" s="375">
        <v>1</v>
      </c>
    </row>
    <row r="890" spans="5:10" x14ac:dyDescent="0.25">
      <c r="E890" s="32" t="s">
        <v>153</v>
      </c>
      <c r="F890" s="43" t="s">
        <v>148</v>
      </c>
      <c r="G890" s="54">
        <v>9</v>
      </c>
      <c r="H890" s="30">
        <v>2007</v>
      </c>
      <c r="I890" s="30">
        <v>8</v>
      </c>
      <c r="J890" s="375">
        <v>1</v>
      </c>
    </row>
    <row r="891" spans="5:10" x14ac:dyDescent="0.25">
      <c r="E891" s="32" t="s">
        <v>153</v>
      </c>
      <c r="F891" s="31" t="s">
        <v>271</v>
      </c>
      <c r="G891" s="54">
        <v>9</v>
      </c>
      <c r="H891" s="30">
        <v>2014</v>
      </c>
      <c r="I891" s="30">
        <v>8</v>
      </c>
      <c r="J891" s="375">
        <v>1</v>
      </c>
    </row>
    <row r="892" spans="5:10" x14ac:dyDescent="0.25">
      <c r="E892" s="32" t="s">
        <v>153</v>
      </c>
      <c r="F892" s="46" t="s">
        <v>148</v>
      </c>
      <c r="G892" s="54">
        <v>10</v>
      </c>
      <c r="H892" s="30">
        <v>2005</v>
      </c>
      <c r="I892" s="30">
        <v>8</v>
      </c>
      <c r="J892" s="375">
        <v>1</v>
      </c>
    </row>
    <row r="893" spans="5:10" x14ac:dyDescent="0.25">
      <c r="E893" s="32" t="s">
        <v>153</v>
      </c>
      <c r="F893" s="46" t="s">
        <v>148</v>
      </c>
      <c r="G893" s="54">
        <v>10</v>
      </c>
      <c r="H893" s="30">
        <v>2005</v>
      </c>
      <c r="I893" s="30">
        <v>9</v>
      </c>
      <c r="J893" s="375">
        <v>1</v>
      </c>
    </row>
    <row r="894" spans="5:10" x14ac:dyDescent="0.25">
      <c r="E894" s="32" t="s">
        <v>153</v>
      </c>
      <c r="F894" s="43" t="s">
        <v>148</v>
      </c>
      <c r="G894" s="54">
        <v>10</v>
      </c>
      <c r="H894" s="30">
        <v>2006</v>
      </c>
      <c r="I894" s="30">
        <v>9</v>
      </c>
      <c r="J894" s="375">
        <v>1</v>
      </c>
    </row>
    <row r="895" spans="5:10" x14ac:dyDescent="0.25">
      <c r="E895" s="32" t="s">
        <v>153</v>
      </c>
      <c r="F895" s="43" t="s">
        <v>148</v>
      </c>
      <c r="G895" s="54">
        <v>10</v>
      </c>
      <c r="H895" s="30">
        <v>2009</v>
      </c>
      <c r="I895" s="30">
        <v>9</v>
      </c>
      <c r="J895" s="375">
        <v>1</v>
      </c>
    </row>
    <row r="896" spans="5:10" x14ac:dyDescent="0.25">
      <c r="E896" s="32" t="s">
        <v>153</v>
      </c>
      <c r="F896" s="43" t="s">
        <v>148</v>
      </c>
      <c r="G896" s="54">
        <v>11</v>
      </c>
      <c r="H896" s="30">
        <v>2007</v>
      </c>
      <c r="I896" s="30">
        <v>9</v>
      </c>
      <c r="J896" s="375">
        <v>1</v>
      </c>
    </row>
    <row r="897" spans="5:10" x14ac:dyDescent="0.25">
      <c r="E897" s="32" t="s">
        <v>153</v>
      </c>
      <c r="F897" s="43" t="s">
        <v>148</v>
      </c>
      <c r="G897" s="54">
        <v>11</v>
      </c>
      <c r="H897" s="30">
        <v>2008</v>
      </c>
      <c r="I897" s="30">
        <v>8</v>
      </c>
      <c r="J897" s="375">
        <v>1</v>
      </c>
    </row>
    <row r="898" spans="5:10" x14ac:dyDescent="0.25">
      <c r="E898" s="32" t="s">
        <v>153</v>
      </c>
      <c r="F898" s="43" t="s">
        <v>15</v>
      </c>
      <c r="G898" s="54">
        <v>11</v>
      </c>
      <c r="H898" s="30">
        <v>2010</v>
      </c>
      <c r="I898" s="30">
        <v>9</v>
      </c>
      <c r="J898" s="375">
        <v>1</v>
      </c>
    </row>
    <row r="899" spans="5:10" x14ac:dyDescent="0.25">
      <c r="E899" s="32" t="s">
        <v>153</v>
      </c>
      <c r="F899" s="49" t="s">
        <v>15</v>
      </c>
      <c r="G899" s="54">
        <v>11</v>
      </c>
      <c r="H899" s="30">
        <v>2011</v>
      </c>
      <c r="I899" s="30">
        <v>10</v>
      </c>
      <c r="J899" s="375">
        <v>1</v>
      </c>
    </row>
    <row r="900" spans="5:10" ht="15.75" thickBot="1" x14ac:dyDescent="0.3">
      <c r="E900" s="33" t="s">
        <v>153</v>
      </c>
      <c r="F900" s="65" t="s">
        <v>271</v>
      </c>
      <c r="G900" s="55">
        <v>21</v>
      </c>
      <c r="H900" s="34">
        <v>2018</v>
      </c>
      <c r="I900" s="34">
        <v>9</v>
      </c>
      <c r="J900" s="377">
        <v>1</v>
      </c>
    </row>
    <row r="901" spans="5:10" ht="15.75" thickBot="1" x14ac:dyDescent="0.3">
      <c r="E901" s="59" t="s">
        <v>37</v>
      </c>
      <c r="F901" s="87" t="s">
        <v>17</v>
      </c>
      <c r="G901" s="98">
        <v>5</v>
      </c>
      <c r="H901" s="61">
        <v>1996</v>
      </c>
      <c r="I901" s="61">
        <v>9</v>
      </c>
      <c r="J901" s="378">
        <v>2</v>
      </c>
    </row>
    <row r="902" spans="5:10" x14ac:dyDescent="0.25">
      <c r="E902" s="138" t="s">
        <v>373</v>
      </c>
      <c r="F902" s="150" t="s">
        <v>273</v>
      </c>
      <c r="G902" s="53">
        <v>21</v>
      </c>
      <c r="H902" s="41">
        <v>2022</v>
      </c>
      <c r="I902" s="41">
        <v>9</v>
      </c>
      <c r="J902" s="374">
        <v>1</v>
      </c>
    </row>
    <row r="903" spans="5:10" x14ac:dyDescent="0.25">
      <c r="E903" s="71" t="s">
        <v>373</v>
      </c>
      <c r="F903" s="69" t="s">
        <v>273</v>
      </c>
      <c r="G903" s="54">
        <v>30</v>
      </c>
      <c r="H903" s="30">
        <v>2019</v>
      </c>
      <c r="I903" s="30">
        <v>9</v>
      </c>
      <c r="J903" s="375">
        <v>1</v>
      </c>
    </row>
    <row r="904" spans="5:10" ht="15.75" thickBot="1" x14ac:dyDescent="0.3">
      <c r="E904" s="73" t="s">
        <v>373</v>
      </c>
      <c r="F904" s="65" t="s">
        <v>273</v>
      </c>
      <c r="G904" s="55">
        <v>31</v>
      </c>
      <c r="H904" s="34">
        <v>2019</v>
      </c>
      <c r="I904" s="34">
        <v>10</v>
      </c>
      <c r="J904" s="377">
        <v>1</v>
      </c>
    </row>
    <row r="905" spans="5:10" x14ac:dyDescent="0.25">
      <c r="E905" s="301" t="s">
        <v>51</v>
      </c>
      <c r="F905" s="48" t="s">
        <v>10</v>
      </c>
      <c r="G905" s="53">
        <v>1</v>
      </c>
      <c r="H905" s="41">
        <v>1997</v>
      </c>
      <c r="I905" s="41">
        <v>9</v>
      </c>
      <c r="J905" s="374">
        <v>16</v>
      </c>
    </row>
    <row r="906" spans="5:10" x14ac:dyDescent="0.25">
      <c r="E906" s="305" t="s">
        <v>51</v>
      </c>
      <c r="F906" s="49" t="s">
        <v>50</v>
      </c>
      <c r="G906" s="54">
        <v>1</v>
      </c>
      <c r="H906" s="30">
        <v>1998</v>
      </c>
      <c r="I906" s="30">
        <v>9</v>
      </c>
      <c r="J906" s="375">
        <v>16</v>
      </c>
    </row>
    <row r="907" spans="5:10" x14ac:dyDescent="0.25">
      <c r="E907" s="305" t="s">
        <v>51</v>
      </c>
      <c r="F907" s="49" t="s">
        <v>50</v>
      </c>
      <c r="G907" s="54">
        <v>1</v>
      </c>
      <c r="H907" s="30">
        <v>1999</v>
      </c>
      <c r="I907" s="30">
        <v>8</v>
      </c>
      <c r="J907" s="375">
        <v>16</v>
      </c>
    </row>
    <row r="908" spans="5:10" x14ac:dyDescent="0.25">
      <c r="E908" s="305" t="s">
        <v>51</v>
      </c>
      <c r="F908" s="49" t="s">
        <v>50</v>
      </c>
      <c r="G908" s="54">
        <v>1</v>
      </c>
      <c r="H908" s="30">
        <v>1999</v>
      </c>
      <c r="I908" s="30">
        <v>14</v>
      </c>
      <c r="J908" s="375">
        <v>16</v>
      </c>
    </row>
    <row r="909" spans="5:10" x14ac:dyDescent="0.25">
      <c r="E909" s="305" t="s">
        <v>51</v>
      </c>
      <c r="F909" s="49" t="s">
        <v>50</v>
      </c>
      <c r="G909" s="54">
        <v>1</v>
      </c>
      <c r="H909" s="30">
        <v>2000</v>
      </c>
      <c r="I909" s="30">
        <v>9</v>
      </c>
      <c r="J909" s="375">
        <v>16</v>
      </c>
    </row>
    <row r="910" spans="5:10" x14ac:dyDescent="0.25">
      <c r="E910" s="305" t="s">
        <v>51</v>
      </c>
      <c r="F910" s="49" t="s">
        <v>50</v>
      </c>
      <c r="G910" s="54">
        <v>1</v>
      </c>
      <c r="H910" s="30">
        <v>2000</v>
      </c>
      <c r="I910" s="30">
        <v>14</v>
      </c>
      <c r="J910" s="375">
        <v>16</v>
      </c>
    </row>
    <row r="911" spans="5:10" x14ac:dyDescent="0.25">
      <c r="E911" s="305" t="s">
        <v>51</v>
      </c>
      <c r="F911" s="49" t="s">
        <v>50</v>
      </c>
      <c r="G911" s="54">
        <v>1</v>
      </c>
      <c r="H911" s="30">
        <v>2001</v>
      </c>
      <c r="I911" s="30">
        <v>8</v>
      </c>
      <c r="J911" s="375">
        <v>16</v>
      </c>
    </row>
    <row r="912" spans="5:10" x14ac:dyDescent="0.25">
      <c r="E912" s="305" t="s">
        <v>51</v>
      </c>
      <c r="F912" s="49" t="s">
        <v>50</v>
      </c>
      <c r="G912" s="54">
        <v>1</v>
      </c>
      <c r="H912" s="30">
        <v>2001</v>
      </c>
      <c r="I912" s="30">
        <v>14</v>
      </c>
      <c r="J912" s="375">
        <v>16</v>
      </c>
    </row>
    <row r="913" spans="5:10" x14ac:dyDescent="0.25">
      <c r="E913" s="305" t="s">
        <v>51</v>
      </c>
      <c r="F913" s="49" t="s">
        <v>50</v>
      </c>
      <c r="G913" s="54">
        <v>1</v>
      </c>
      <c r="H913" s="30">
        <v>2002</v>
      </c>
      <c r="I913" s="30">
        <v>8</v>
      </c>
      <c r="J913" s="375">
        <v>16</v>
      </c>
    </row>
    <row r="914" spans="5:10" x14ac:dyDescent="0.25">
      <c r="E914" s="305" t="s">
        <v>51</v>
      </c>
      <c r="F914" s="49" t="s">
        <v>50</v>
      </c>
      <c r="G914" s="54">
        <v>1</v>
      </c>
      <c r="H914" s="30">
        <v>2002</v>
      </c>
      <c r="I914" s="30">
        <v>9</v>
      </c>
      <c r="J914" s="375">
        <v>16</v>
      </c>
    </row>
    <row r="915" spans="5:10" x14ac:dyDescent="0.25">
      <c r="E915" s="305" t="s">
        <v>51</v>
      </c>
      <c r="F915" s="49" t="s">
        <v>50</v>
      </c>
      <c r="G915" s="54">
        <v>1</v>
      </c>
      <c r="H915" s="30">
        <v>2003</v>
      </c>
      <c r="I915" s="30">
        <v>8</v>
      </c>
      <c r="J915" s="375">
        <v>16</v>
      </c>
    </row>
    <row r="916" spans="5:10" x14ac:dyDescent="0.25">
      <c r="E916" s="305" t="s">
        <v>51</v>
      </c>
      <c r="F916" s="46" t="s">
        <v>50</v>
      </c>
      <c r="G916" s="54">
        <v>1</v>
      </c>
      <c r="H916" s="30">
        <v>2005</v>
      </c>
      <c r="I916" s="30">
        <v>8</v>
      </c>
      <c r="J916" s="375">
        <v>16</v>
      </c>
    </row>
    <row r="917" spans="5:10" x14ac:dyDescent="0.25">
      <c r="E917" s="305" t="s">
        <v>51</v>
      </c>
      <c r="F917" s="46" t="s">
        <v>50</v>
      </c>
      <c r="G917" s="54">
        <v>1</v>
      </c>
      <c r="H917" s="30">
        <v>2005</v>
      </c>
      <c r="I917" s="30">
        <v>9</v>
      </c>
      <c r="J917" s="375">
        <v>16</v>
      </c>
    </row>
    <row r="918" spans="5:10" x14ac:dyDescent="0.25">
      <c r="E918" s="305" t="s">
        <v>51</v>
      </c>
      <c r="F918" s="46" t="s">
        <v>50</v>
      </c>
      <c r="G918" s="54">
        <v>1</v>
      </c>
      <c r="H918" s="30">
        <v>2005</v>
      </c>
      <c r="I918" s="30">
        <v>14</v>
      </c>
      <c r="J918" s="375">
        <v>16</v>
      </c>
    </row>
    <row r="919" spans="5:10" x14ac:dyDescent="0.25">
      <c r="E919" s="305" t="s">
        <v>51</v>
      </c>
      <c r="F919" s="43" t="s">
        <v>50</v>
      </c>
      <c r="G919" s="54">
        <v>1</v>
      </c>
      <c r="H919" s="30">
        <v>2010</v>
      </c>
      <c r="I919" s="30">
        <v>14</v>
      </c>
      <c r="J919" s="375">
        <v>16</v>
      </c>
    </row>
    <row r="920" spans="5:10" x14ac:dyDescent="0.25">
      <c r="E920" s="302" t="s">
        <v>51</v>
      </c>
      <c r="F920" s="49" t="s">
        <v>50</v>
      </c>
      <c r="G920" s="54">
        <v>2</v>
      </c>
      <c r="H920" s="30">
        <v>1998</v>
      </c>
      <c r="I920" s="30">
        <v>8</v>
      </c>
      <c r="J920" s="375">
        <v>8</v>
      </c>
    </row>
    <row r="921" spans="5:10" x14ac:dyDescent="0.25">
      <c r="E921" s="302" t="s">
        <v>51</v>
      </c>
      <c r="F921" s="49" t="s">
        <v>50</v>
      </c>
      <c r="G921" s="54">
        <v>2</v>
      </c>
      <c r="H921" s="30">
        <v>1999</v>
      </c>
      <c r="I921" s="30">
        <v>9</v>
      </c>
      <c r="J921" s="375">
        <v>8</v>
      </c>
    </row>
    <row r="922" spans="5:10" x14ac:dyDescent="0.25">
      <c r="E922" s="302" t="s">
        <v>51</v>
      </c>
      <c r="F922" s="49" t="s">
        <v>50</v>
      </c>
      <c r="G922" s="54">
        <v>2</v>
      </c>
      <c r="H922" s="30">
        <v>2000</v>
      </c>
      <c r="I922" s="30">
        <v>8</v>
      </c>
      <c r="J922" s="375">
        <v>8</v>
      </c>
    </row>
    <row r="923" spans="5:10" x14ac:dyDescent="0.25">
      <c r="E923" s="302" t="s">
        <v>51</v>
      </c>
      <c r="F923" s="49" t="s">
        <v>50</v>
      </c>
      <c r="G923" s="54">
        <v>2</v>
      </c>
      <c r="H923" s="30">
        <v>2003</v>
      </c>
      <c r="I923" s="30">
        <v>9</v>
      </c>
      <c r="J923" s="375">
        <v>8</v>
      </c>
    </row>
    <row r="924" spans="5:10" x14ac:dyDescent="0.25">
      <c r="E924" s="302" t="s">
        <v>51</v>
      </c>
      <c r="F924" s="46" t="s">
        <v>50</v>
      </c>
      <c r="G924" s="54">
        <v>2</v>
      </c>
      <c r="H924" s="30">
        <v>2004</v>
      </c>
      <c r="I924" s="30">
        <v>9</v>
      </c>
      <c r="J924" s="375">
        <v>8</v>
      </c>
    </row>
    <row r="925" spans="5:10" x14ac:dyDescent="0.25">
      <c r="E925" s="302" t="s">
        <v>51</v>
      </c>
      <c r="F925" s="43" t="s">
        <v>91</v>
      </c>
      <c r="G925" s="54">
        <v>2</v>
      </c>
      <c r="H925" s="30">
        <v>2010</v>
      </c>
      <c r="I925" s="30">
        <v>9</v>
      </c>
      <c r="J925" s="375">
        <v>8</v>
      </c>
    </row>
    <row r="926" spans="5:10" x14ac:dyDescent="0.25">
      <c r="E926" s="303" t="s">
        <v>51</v>
      </c>
      <c r="F926" s="49" t="s">
        <v>50</v>
      </c>
      <c r="G926" s="54">
        <v>3</v>
      </c>
      <c r="H926" s="30">
        <v>2002</v>
      </c>
      <c r="I926" s="30">
        <v>14</v>
      </c>
      <c r="J926" s="375">
        <v>4</v>
      </c>
    </row>
    <row r="927" spans="5:10" x14ac:dyDescent="0.25">
      <c r="E927" s="303" t="s">
        <v>51</v>
      </c>
      <c r="F927" s="43" t="s">
        <v>50</v>
      </c>
      <c r="G927" s="54">
        <v>3</v>
      </c>
      <c r="H927" s="30">
        <v>2004</v>
      </c>
      <c r="I927" s="30">
        <v>8</v>
      </c>
      <c r="J927" s="375">
        <v>4</v>
      </c>
    </row>
    <row r="928" spans="5:10" x14ac:dyDescent="0.25">
      <c r="E928" s="303" t="s">
        <v>51</v>
      </c>
      <c r="F928" s="49" t="s">
        <v>10</v>
      </c>
      <c r="G928" s="54">
        <v>4</v>
      </c>
      <c r="H928" s="30">
        <v>1997</v>
      </c>
      <c r="I928" s="30">
        <v>8</v>
      </c>
      <c r="J928" s="375">
        <v>4</v>
      </c>
    </row>
    <row r="929" spans="5:10" x14ac:dyDescent="0.25">
      <c r="E929" s="32" t="s">
        <v>51</v>
      </c>
      <c r="F929" s="43" t="s">
        <v>50</v>
      </c>
      <c r="G929" s="54">
        <v>5</v>
      </c>
      <c r="H929" s="30">
        <v>2010</v>
      </c>
      <c r="I929" s="30">
        <v>8</v>
      </c>
      <c r="J929" s="375">
        <v>2</v>
      </c>
    </row>
    <row r="930" spans="5:10" x14ac:dyDescent="0.25">
      <c r="E930" s="32" t="s">
        <v>51</v>
      </c>
      <c r="F930" s="49" t="s">
        <v>50</v>
      </c>
      <c r="G930" s="54">
        <v>8</v>
      </c>
      <c r="H930" s="30">
        <v>1998</v>
      </c>
      <c r="I930" s="30">
        <v>14</v>
      </c>
      <c r="J930" s="375">
        <v>2</v>
      </c>
    </row>
    <row r="931" spans="5:10" x14ac:dyDescent="0.25">
      <c r="E931" s="32" t="s">
        <v>51</v>
      </c>
      <c r="F931" s="49" t="s">
        <v>50</v>
      </c>
      <c r="G931" s="54">
        <v>8</v>
      </c>
      <c r="H931" s="30">
        <v>2003</v>
      </c>
      <c r="I931" s="30">
        <v>14</v>
      </c>
      <c r="J931" s="375">
        <v>2</v>
      </c>
    </row>
    <row r="932" spans="5:10" ht="15.75" thickBot="1" x14ac:dyDescent="0.3">
      <c r="E932" s="33" t="s">
        <v>51</v>
      </c>
      <c r="F932" s="50" t="s">
        <v>50</v>
      </c>
      <c r="G932" s="55">
        <v>9</v>
      </c>
      <c r="H932" s="34">
        <v>2001</v>
      </c>
      <c r="I932" s="34">
        <v>9</v>
      </c>
      <c r="J932" s="377">
        <v>1</v>
      </c>
    </row>
    <row r="933" spans="5:10" ht="15.75" thickBot="1" x14ac:dyDescent="0.3">
      <c r="E933" s="155" t="s">
        <v>435</v>
      </c>
      <c r="F933" s="156" t="s">
        <v>427</v>
      </c>
      <c r="G933" s="98">
        <v>26</v>
      </c>
      <c r="H933" s="61">
        <v>2023</v>
      </c>
      <c r="I933" s="61">
        <v>10</v>
      </c>
      <c r="J933" s="378">
        <v>1</v>
      </c>
    </row>
    <row r="934" spans="5:10" x14ac:dyDescent="0.25">
      <c r="E934" s="149" t="s">
        <v>411</v>
      </c>
      <c r="F934" s="152" t="s">
        <v>270</v>
      </c>
      <c r="G934" s="53">
        <v>22</v>
      </c>
      <c r="H934" s="41">
        <v>2022</v>
      </c>
      <c r="I934" s="41">
        <v>10</v>
      </c>
      <c r="J934" s="374">
        <v>1</v>
      </c>
    </row>
    <row r="935" spans="5:10" ht="15.75" thickBot="1" x14ac:dyDescent="0.3">
      <c r="E935" s="142" t="s">
        <v>411</v>
      </c>
      <c r="F935" s="153" t="s">
        <v>270</v>
      </c>
      <c r="G935" s="55">
        <v>31</v>
      </c>
      <c r="H935" s="34">
        <v>2021</v>
      </c>
      <c r="I935" s="34">
        <v>9</v>
      </c>
      <c r="J935" s="377">
        <v>1</v>
      </c>
    </row>
    <row r="936" spans="5:10" ht="15.75" thickBot="1" x14ac:dyDescent="0.3">
      <c r="E936" s="59" t="s">
        <v>44</v>
      </c>
      <c r="F936" s="87" t="s">
        <v>36</v>
      </c>
      <c r="G936" s="98">
        <v>13</v>
      </c>
      <c r="H936" s="61">
        <v>1996</v>
      </c>
      <c r="I936" s="61">
        <v>9</v>
      </c>
      <c r="J936" s="378">
        <v>1</v>
      </c>
    </row>
    <row r="937" spans="5:10" x14ac:dyDescent="0.25">
      <c r="E937" s="79" t="s">
        <v>344</v>
      </c>
      <c r="F937" s="63" t="s">
        <v>342</v>
      </c>
      <c r="G937" s="123">
        <v>8</v>
      </c>
      <c r="H937" s="29">
        <v>2020</v>
      </c>
      <c r="I937" s="41">
        <v>9</v>
      </c>
      <c r="J937" s="379">
        <v>2</v>
      </c>
    </row>
    <row r="938" spans="5:10" x14ac:dyDescent="0.25">
      <c r="E938" s="139" t="s">
        <v>344</v>
      </c>
      <c r="F938" s="136" t="s">
        <v>342</v>
      </c>
      <c r="G938" s="54">
        <v>8</v>
      </c>
      <c r="H938" s="30">
        <v>2022</v>
      </c>
      <c r="I938" s="30">
        <v>10</v>
      </c>
      <c r="J938" s="375">
        <v>2</v>
      </c>
    </row>
    <row r="939" spans="5:10" x14ac:dyDescent="0.25">
      <c r="E939" s="72" t="s">
        <v>344</v>
      </c>
      <c r="F939" s="64" t="s">
        <v>132</v>
      </c>
      <c r="G939" s="124">
        <v>9</v>
      </c>
      <c r="H939" s="75">
        <v>2019</v>
      </c>
      <c r="I939" s="30">
        <v>14</v>
      </c>
      <c r="J939" s="376">
        <v>1</v>
      </c>
    </row>
    <row r="940" spans="5:10" x14ac:dyDescent="0.25">
      <c r="E940" s="140" t="s">
        <v>344</v>
      </c>
      <c r="F940" s="137" t="s">
        <v>342</v>
      </c>
      <c r="G940" s="54">
        <v>9</v>
      </c>
      <c r="H940" s="30">
        <v>2021</v>
      </c>
      <c r="I940" s="30">
        <v>14</v>
      </c>
      <c r="J940" s="375">
        <v>1</v>
      </c>
    </row>
    <row r="941" spans="5:10" x14ac:dyDescent="0.25">
      <c r="E941" s="140" t="s">
        <v>344</v>
      </c>
      <c r="F941" s="137" t="s">
        <v>342</v>
      </c>
      <c r="G941" s="54">
        <v>11</v>
      </c>
      <c r="H941" s="30">
        <v>2023</v>
      </c>
      <c r="I941" s="30">
        <v>8</v>
      </c>
      <c r="J941" s="375">
        <v>1</v>
      </c>
    </row>
    <row r="942" spans="5:10" x14ac:dyDescent="0.25">
      <c r="E942" s="72" t="s">
        <v>344</v>
      </c>
      <c r="F942" s="64" t="s">
        <v>342</v>
      </c>
      <c r="G942" s="124">
        <v>12</v>
      </c>
      <c r="H942" s="75">
        <v>2020</v>
      </c>
      <c r="I942" s="30">
        <v>8</v>
      </c>
      <c r="J942" s="376">
        <v>1</v>
      </c>
    </row>
    <row r="943" spans="5:10" x14ac:dyDescent="0.25">
      <c r="E943" s="140" t="s">
        <v>344</v>
      </c>
      <c r="F943" s="137" t="s">
        <v>342</v>
      </c>
      <c r="G943" s="54">
        <v>15</v>
      </c>
      <c r="H943" s="30">
        <v>2022</v>
      </c>
      <c r="I943" s="30">
        <v>8</v>
      </c>
      <c r="J943" s="375">
        <v>1</v>
      </c>
    </row>
    <row r="944" spans="5:10" x14ac:dyDescent="0.25">
      <c r="E944" s="71" t="s">
        <v>344</v>
      </c>
      <c r="F944" s="69" t="s">
        <v>132</v>
      </c>
      <c r="G944" s="54">
        <v>20</v>
      </c>
      <c r="H944" s="30">
        <v>2019</v>
      </c>
      <c r="I944" s="30">
        <v>9</v>
      </c>
      <c r="J944" s="375">
        <v>1</v>
      </c>
    </row>
    <row r="945" spans="5:10" x14ac:dyDescent="0.25">
      <c r="E945" s="139" t="s">
        <v>344</v>
      </c>
      <c r="F945" s="136" t="s">
        <v>342</v>
      </c>
      <c r="G945" s="54">
        <v>20</v>
      </c>
      <c r="H945" s="30">
        <v>2022</v>
      </c>
      <c r="I945" s="30">
        <v>14</v>
      </c>
      <c r="J945" s="375">
        <v>1</v>
      </c>
    </row>
    <row r="946" spans="5:10" x14ac:dyDescent="0.25">
      <c r="E946" s="32" t="s">
        <v>344</v>
      </c>
      <c r="F946" s="64" t="s">
        <v>132</v>
      </c>
      <c r="G946" s="54">
        <v>22</v>
      </c>
      <c r="H946" s="30">
        <v>2018</v>
      </c>
      <c r="I946" s="30">
        <v>8</v>
      </c>
      <c r="J946" s="375">
        <v>1</v>
      </c>
    </row>
    <row r="947" spans="5:10" x14ac:dyDescent="0.25">
      <c r="E947" s="32" t="s">
        <v>344</v>
      </c>
      <c r="F947" s="64" t="s">
        <v>132</v>
      </c>
      <c r="G947" s="54">
        <v>22</v>
      </c>
      <c r="H947" s="30">
        <v>2018</v>
      </c>
      <c r="I947" s="30">
        <v>14</v>
      </c>
      <c r="J947" s="375">
        <v>1</v>
      </c>
    </row>
    <row r="948" spans="5:10" x14ac:dyDescent="0.25">
      <c r="E948" s="32" t="s">
        <v>344</v>
      </c>
      <c r="F948" s="64" t="s">
        <v>132</v>
      </c>
      <c r="G948" s="54">
        <v>23</v>
      </c>
      <c r="H948" s="30">
        <v>2017</v>
      </c>
      <c r="I948" s="30">
        <v>8</v>
      </c>
      <c r="J948" s="375">
        <v>1</v>
      </c>
    </row>
    <row r="949" spans="5:10" x14ac:dyDescent="0.25">
      <c r="E949" s="140" t="s">
        <v>344</v>
      </c>
      <c r="F949" s="137" t="s">
        <v>342</v>
      </c>
      <c r="G949" s="54">
        <v>23</v>
      </c>
      <c r="H949" s="30">
        <v>2023</v>
      </c>
      <c r="I949" s="30">
        <v>9</v>
      </c>
      <c r="J949" s="375">
        <v>1</v>
      </c>
    </row>
    <row r="950" spans="5:10" x14ac:dyDescent="0.25">
      <c r="E950" s="32" t="s">
        <v>344</v>
      </c>
      <c r="F950" s="64" t="s">
        <v>132</v>
      </c>
      <c r="G950" s="54">
        <v>25</v>
      </c>
      <c r="H950" s="30">
        <v>2017</v>
      </c>
      <c r="I950" s="30">
        <v>10</v>
      </c>
      <c r="J950" s="375">
        <v>1</v>
      </c>
    </row>
    <row r="951" spans="5:10" x14ac:dyDescent="0.25">
      <c r="E951" s="32" t="s">
        <v>344</v>
      </c>
      <c r="F951" s="69" t="s">
        <v>132</v>
      </c>
      <c r="G951" s="122">
        <v>28</v>
      </c>
      <c r="H951" s="30">
        <v>2019</v>
      </c>
      <c r="I951" s="30">
        <v>8</v>
      </c>
      <c r="J951" s="375">
        <v>1</v>
      </c>
    </row>
    <row r="952" spans="5:10" x14ac:dyDescent="0.25">
      <c r="E952" s="140" t="s">
        <v>344</v>
      </c>
      <c r="F952" s="137" t="s">
        <v>342</v>
      </c>
      <c r="G952" s="54">
        <v>31</v>
      </c>
      <c r="H952" s="30">
        <v>2023</v>
      </c>
      <c r="I952" s="30">
        <v>10</v>
      </c>
      <c r="J952" s="375">
        <v>1</v>
      </c>
    </row>
    <row r="953" spans="5:10" x14ac:dyDescent="0.25">
      <c r="E953" s="139" t="s">
        <v>344</v>
      </c>
      <c r="F953" s="136" t="s">
        <v>342</v>
      </c>
      <c r="G953" s="54">
        <v>32</v>
      </c>
      <c r="H953" s="30">
        <v>2022</v>
      </c>
      <c r="I953" s="30">
        <v>9</v>
      </c>
      <c r="J953" s="375">
        <v>1</v>
      </c>
    </row>
    <row r="954" spans="5:10" ht="15.75" thickBot="1" x14ac:dyDescent="0.3">
      <c r="E954" s="141" t="s">
        <v>344</v>
      </c>
      <c r="F954" s="151" t="s">
        <v>342</v>
      </c>
      <c r="G954" s="55">
        <v>32</v>
      </c>
      <c r="H954" s="34">
        <v>2023</v>
      </c>
      <c r="I954" s="34">
        <v>14</v>
      </c>
      <c r="J954" s="377">
        <v>1</v>
      </c>
    </row>
    <row r="955" spans="5:10" ht="15.75" thickBot="1" x14ac:dyDescent="0.3">
      <c r="E955" s="59" t="s">
        <v>18</v>
      </c>
      <c r="F955" s="87"/>
      <c r="G955" s="98">
        <v>6</v>
      </c>
      <c r="H955" s="61">
        <v>1995</v>
      </c>
      <c r="I955" s="61">
        <v>8</v>
      </c>
      <c r="J955" s="378">
        <v>2</v>
      </c>
    </row>
    <row r="956" spans="5:10" x14ac:dyDescent="0.25">
      <c r="E956" s="138" t="s">
        <v>408</v>
      </c>
      <c r="F956" s="150" t="s">
        <v>342</v>
      </c>
      <c r="G956" s="53">
        <v>7</v>
      </c>
      <c r="H956" s="41">
        <v>2022</v>
      </c>
      <c r="I956" s="41">
        <v>14</v>
      </c>
      <c r="J956" s="374">
        <v>2</v>
      </c>
    </row>
    <row r="957" spans="5:10" x14ac:dyDescent="0.25">
      <c r="E957" s="139" t="s">
        <v>408</v>
      </c>
      <c r="F957" s="136" t="s">
        <v>342</v>
      </c>
      <c r="G957" s="54">
        <v>14</v>
      </c>
      <c r="H957" s="30">
        <v>2022</v>
      </c>
      <c r="I957" s="30">
        <v>10</v>
      </c>
      <c r="J957" s="375">
        <v>1</v>
      </c>
    </row>
    <row r="958" spans="5:10" x14ac:dyDescent="0.25">
      <c r="E958" s="139" t="s">
        <v>408</v>
      </c>
      <c r="F958" s="136" t="s">
        <v>342</v>
      </c>
      <c r="G958" s="54">
        <v>18</v>
      </c>
      <c r="H958" s="30">
        <v>2023</v>
      </c>
      <c r="I958" s="30">
        <v>8</v>
      </c>
      <c r="J958" s="375">
        <v>1</v>
      </c>
    </row>
    <row r="959" spans="5:10" x14ac:dyDescent="0.25">
      <c r="E959" s="139" t="s">
        <v>408</v>
      </c>
      <c r="F959" s="136" t="s">
        <v>342</v>
      </c>
      <c r="G959" s="54">
        <v>24</v>
      </c>
      <c r="H959" s="30">
        <v>2021</v>
      </c>
      <c r="I959" s="30">
        <v>14</v>
      </c>
      <c r="J959" s="375">
        <v>1</v>
      </c>
    </row>
    <row r="960" spans="5:10" x14ac:dyDescent="0.25">
      <c r="E960" s="139" t="s">
        <v>408</v>
      </c>
      <c r="F960" s="136" t="s">
        <v>342</v>
      </c>
      <c r="G960" s="54">
        <v>26</v>
      </c>
      <c r="H960" s="30">
        <v>2022</v>
      </c>
      <c r="I960" s="30">
        <v>9</v>
      </c>
      <c r="J960" s="375">
        <v>1</v>
      </c>
    </row>
    <row r="961" spans="5:10" ht="15.75" thickBot="1" x14ac:dyDescent="0.3">
      <c r="E961" s="141" t="s">
        <v>408</v>
      </c>
      <c r="F961" s="151" t="s">
        <v>342</v>
      </c>
      <c r="G961" s="55">
        <v>30</v>
      </c>
      <c r="H961" s="34">
        <v>2021</v>
      </c>
      <c r="I961" s="34">
        <v>8</v>
      </c>
      <c r="J961" s="377">
        <v>1</v>
      </c>
    </row>
    <row r="962" spans="5:10" x14ac:dyDescent="0.25">
      <c r="E962" s="39" t="s">
        <v>277</v>
      </c>
      <c r="F962" s="38" t="s">
        <v>273</v>
      </c>
      <c r="G962" s="53">
        <v>7</v>
      </c>
      <c r="H962" s="41">
        <v>2015</v>
      </c>
      <c r="I962" s="41">
        <v>14</v>
      </c>
      <c r="J962" s="374">
        <v>2</v>
      </c>
    </row>
    <row r="963" spans="5:10" x14ac:dyDescent="0.25">
      <c r="E963" s="32" t="s">
        <v>277</v>
      </c>
      <c r="F963" s="64" t="s">
        <v>273</v>
      </c>
      <c r="G963" s="54">
        <v>9</v>
      </c>
      <c r="H963" s="30">
        <v>2017</v>
      </c>
      <c r="I963" s="30">
        <v>10</v>
      </c>
      <c r="J963" s="375">
        <v>1</v>
      </c>
    </row>
    <row r="964" spans="5:10" x14ac:dyDescent="0.25">
      <c r="E964" s="140" t="s">
        <v>277</v>
      </c>
      <c r="F964" s="137" t="s">
        <v>386</v>
      </c>
      <c r="G964" s="54">
        <v>9</v>
      </c>
      <c r="H964" s="30">
        <v>2021</v>
      </c>
      <c r="I964" s="30">
        <v>8</v>
      </c>
      <c r="J964" s="375">
        <v>1</v>
      </c>
    </row>
    <row r="965" spans="5:10" x14ac:dyDescent="0.25">
      <c r="E965" s="32" t="s">
        <v>277</v>
      </c>
      <c r="F965" s="31" t="s">
        <v>273</v>
      </c>
      <c r="G965" s="54">
        <v>12</v>
      </c>
      <c r="H965" s="30">
        <v>2015</v>
      </c>
      <c r="I965" s="30">
        <v>9</v>
      </c>
      <c r="J965" s="375">
        <v>1</v>
      </c>
    </row>
    <row r="966" spans="5:10" x14ac:dyDescent="0.25">
      <c r="E966" s="32" t="s">
        <v>277</v>
      </c>
      <c r="F966" s="31" t="s">
        <v>273</v>
      </c>
      <c r="G966" s="54">
        <v>14</v>
      </c>
      <c r="H966" s="30">
        <v>2014</v>
      </c>
      <c r="I966" s="30">
        <v>10</v>
      </c>
      <c r="J966" s="375">
        <v>1</v>
      </c>
    </row>
    <row r="967" spans="5:10" x14ac:dyDescent="0.25">
      <c r="E967" s="32" t="s">
        <v>277</v>
      </c>
      <c r="F967" s="31" t="s">
        <v>273</v>
      </c>
      <c r="G967" s="54">
        <v>15</v>
      </c>
      <c r="H967" s="30">
        <v>2014</v>
      </c>
      <c r="I967" s="30">
        <v>8</v>
      </c>
      <c r="J967" s="375">
        <v>1</v>
      </c>
    </row>
    <row r="968" spans="5:10" x14ac:dyDescent="0.25">
      <c r="E968" s="32" t="s">
        <v>277</v>
      </c>
      <c r="F968" s="31" t="s">
        <v>273</v>
      </c>
      <c r="G968" s="54">
        <v>16</v>
      </c>
      <c r="H968" s="30">
        <v>2016</v>
      </c>
      <c r="I968" s="30">
        <v>9</v>
      </c>
      <c r="J968" s="375">
        <v>1</v>
      </c>
    </row>
    <row r="969" spans="5:10" x14ac:dyDescent="0.25">
      <c r="E969" s="32" t="s">
        <v>277</v>
      </c>
      <c r="F969" s="31" t="s">
        <v>273</v>
      </c>
      <c r="G969" s="54">
        <v>17</v>
      </c>
      <c r="H969" s="30">
        <v>2016</v>
      </c>
      <c r="I969" s="30">
        <v>10</v>
      </c>
      <c r="J969" s="375">
        <v>1</v>
      </c>
    </row>
    <row r="970" spans="5:10" x14ac:dyDescent="0.25">
      <c r="E970" s="32" t="s">
        <v>277</v>
      </c>
      <c r="F970" s="31" t="s">
        <v>273</v>
      </c>
      <c r="G970" s="54">
        <v>21</v>
      </c>
      <c r="H970" s="30">
        <v>2015</v>
      </c>
      <c r="I970" s="30">
        <v>10</v>
      </c>
      <c r="J970" s="375">
        <v>1</v>
      </c>
    </row>
    <row r="971" spans="5:10" x14ac:dyDescent="0.25">
      <c r="E971" s="72" t="s">
        <v>277</v>
      </c>
      <c r="F971" s="64" t="s">
        <v>273</v>
      </c>
      <c r="G971" s="124">
        <v>22</v>
      </c>
      <c r="H971" s="75">
        <v>2020</v>
      </c>
      <c r="I971" s="30">
        <v>8</v>
      </c>
      <c r="J971" s="376">
        <v>1</v>
      </c>
    </row>
    <row r="972" spans="5:10" x14ac:dyDescent="0.25">
      <c r="E972" s="72" t="s">
        <v>277</v>
      </c>
      <c r="F972" s="64" t="s">
        <v>273</v>
      </c>
      <c r="G972" s="124">
        <v>23</v>
      </c>
      <c r="H972" s="75">
        <v>2020</v>
      </c>
      <c r="I972" s="30">
        <v>9</v>
      </c>
      <c r="J972" s="376">
        <v>1</v>
      </c>
    </row>
    <row r="973" spans="5:10" x14ac:dyDescent="0.25">
      <c r="E973" s="32" t="s">
        <v>277</v>
      </c>
      <c r="F973" s="31" t="s">
        <v>273</v>
      </c>
      <c r="G973" s="54">
        <v>24</v>
      </c>
      <c r="H973" s="30">
        <v>2015</v>
      </c>
      <c r="I973" s="30">
        <v>8</v>
      </c>
      <c r="J973" s="375">
        <v>1</v>
      </c>
    </row>
    <row r="974" spans="5:10" x14ac:dyDescent="0.25">
      <c r="E974" s="32" t="s">
        <v>277</v>
      </c>
      <c r="F974" s="31" t="s">
        <v>273</v>
      </c>
      <c r="G974" s="54">
        <v>25</v>
      </c>
      <c r="H974" s="30">
        <v>2014</v>
      </c>
      <c r="I974" s="30">
        <v>9</v>
      </c>
      <c r="J974" s="375">
        <v>1</v>
      </c>
    </row>
    <row r="975" spans="5:10" x14ac:dyDescent="0.25">
      <c r="E975" s="32" t="s">
        <v>277</v>
      </c>
      <c r="F975" s="64" t="s">
        <v>273</v>
      </c>
      <c r="G975" s="54">
        <v>25</v>
      </c>
      <c r="H975" s="30">
        <v>2018</v>
      </c>
      <c r="I975" s="30">
        <v>10</v>
      </c>
      <c r="J975" s="375">
        <v>1</v>
      </c>
    </row>
    <row r="976" spans="5:10" x14ac:dyDescent="0.25">
      <c r="E976" s="72" t="s">
        <v>277</v>
      </c>
      <c r="F976" s="64" t="s">
        <v>273</v>
      </c>
      <c r="G976" s="54">
        <v>25</v>
      </c>
      <c r="H976" s="30">
        <v>2019</v>
      </c>
      <c r="I976" s="30">
        <v>10</v>
      </c>
      <c r="J976" s="375">
        <v>1</v>
      </c>
    </row>
    <row r="977" spans="5:10" x14ac:dyDescent="0.25">
      <c r="E977" s="32" t="s">
        <v>277</v>
      </c>
      <c r="F977" s="64" t="s">
        <v>273</v>
      </c>
      <c r="G977" s="54">
        <v>26</v>
      </c>
      <c r="H977" s="30">
        <v>2017</v>
      </c>
      <c r="I977" s="30">
        <v>8</v>
      </c>
      <c r="J977" s="375">
        <v>1</v>
      </c>
    </row>
    <row r="978" spans="5:10" x14ac:dyDescent="0.25">
      <c r="E978" s="32" t="s">
        <v>277</v>
      </c>
      <c r="F978" s="31" t="s">
        <v>273</v>
      </c>
      <c r="G978" s="54">
        <v>29</v>
      </c>
      <c r="H978" s="30">
        <v>2016</v>
      </c>
      <c r="I978" s="30">
        <v>8</v>
      </c>
      <c r="J978" s="375">
        <v>1</v>
      </c>
    </row>
    <row r="979" spans="5:10" ht="15.75" thickBot="1" x14ac:dyDescent="0.3">
      <c r="E979" s="80" t="s">
        <v>277</v>
      </c>
      <c r="F979" s="81" t="s">
        <v>273</v>
      </c>
      <c r="G979" s="55">
        <v>32</v>
      </c>
      <c r="H979" s="34">
        <v>2019</v>
      </c>
      <c r="I979" s="34">
        <v>9</v>
      </c>
      <c r="J979" s="377">
        <v>1</v>
      </c>
    </row>
    <row r="980" spans="5:10" ht="15.75" thickBot="1" x14ac:dyDescent="0.3">
      <c r="E980" s="59" t="s">
        <v>351</v>
      </c>
      <c r="F980" s="67" t="s">
        <v>286</v>
      </c>
      <c r="G980" s="98">
        <v>28</v>
      </c>
      <c r="H980" s="61">
        <v>2017</v>
      </c>
      <c r="I980" s="61">
        <v>14</v>
      </c>
      <c r="J980" s="378">
        <v>1</v>
      </c>
    </row>
    <row r="981" spans="5:10" ht="15.75" thickBot="1" x14ac:dyDescent="0.3">
      <c r="E981" s="157" t="s">
        <v>438</v>
      </c>
      <c r="F981" s="158" t="s">
        <v>405</v>
      </c>
      <c r="G981" s="98">
        <v>23</v>
      </c>
      <c r="H981" s="61">
        <v>2023</v>
      </c>
      <c r="I981" s="61">
        <v>14</v>
      </c>
      <c r="J981" s="378">
        <v>1</v>
      </c>
    </row>
    <row r="982" spans="5:10" ht="15.75" thickBot="1" x14ac:dyDescent="0.3">
      <c r="E982" s="59" t="s">
        <v>201</v>
      </c>
      <c r="F982" s="62" t="s">
        <v>115</v>
      </c>
      <c r="G982" s="98">
        <v>14</v>
      </c>
      <c r="H982" s="61">
        <v>2010</v>
      </c>
      <c r="I982" s="61">
        <v>8</v>
      </c>
      <c r="J982" s="378">
        <v>1</v>
      </c>
    </row>
    <row r="983" spans="5:10" ht="15.75" thickBot="1" x14ac:dyDescent="0.3">
      <c r="E983" s="96" t="s">
        <v>85</v>
      </c>
      <c r="F983" s="87" t="s">
        <v>86</v>
      </c>
      <c r="G983" s="98">
        <v>8</v>
      </c>
      <c r="H983" s="61">
        <v>1999</v>
      </c>
      <c r="I983" s="61">
        <v>8</v>
      </c>
      <c r="J983" s="378">
        <v>2</v>
      </c>
    </row>
    <row r="984" spans="5:10" ht="15.75" thickBot="1" x14ac:dyDescent="0.3">
      <c r="E984" s="155" t="s">
        <v>437</v>
      </c>
      <c r="F984" s="156" t="s">
        <v>326</v>
      </c>
      <c r="G984" s="98">
        <v>32</v>
      </c>
      <c r="H984" s="61">
        <v>2023</v>
      </c>
      <c r="I984" s="61">
        <v>10</v>
      </c>
      <c r="J984" s="378">
        <v>1</v>
      </c>
    </row>
    <row r="985" spans="5:10" x14ac:dyDescent="0.25">
      <c r="E985" s="79" t="s">
        <v>306</v>
      </c>
      <c r="F985" s="63" t="s">
        <v>270</v>
      </c>
      <c r="G985" s="123">
        <v>7</v>
      </c>
      <c r="H985" s="29">
        <v>2020</v>
      </c>
      <c r="I985" s="41">
        <v>9</v>
      </c>
      <c r="J985" s="379">
        <v>2</v>
      </c>
    </row>
    <row r="986" spans="5:10" x14ac:dyDescent="0.25">
      <c r="E986" s="72" t="s">
        <v>306</v>
      </c>
      <c r="F986" s="64" t="s">
        <v>270</v>
      </c>
      <c r="G986" s="124">
        <v>8</v>
      </c>
      <c r="H986" s="75">
        <v>2020</v>
      </c>
      <c r="I986" s="30">
        <v>8</v>
      </c>
      <c r="J986" s="376">
        <v>2</v>
      </c>
    </row>
    <row r="987" spans="5:10" x14ac:dyDescent="0.25">
      <c r="E987" s="140" t="s">
        <v>306</v>
      </c>
      <c r="F987" s="137" t="s">
        <v>270</v>
      </c>
      <c r="G987" s="54">
        <v>9</v>
      </c>
      <c r="H987" s="30">
        <v>2021</v>
      </c>
      <c r="I987" s="30">
        <v>9</v>
      </c>
      <c r="J987" s="375">
        <v>1</v>
      </c>
    </row>
    <row r="988" spans="5:10" x14ac:dyDescent="0.25">
      <c r="E988" s="139" t="s">
        <v>306</v>
      </c>
      <c r="F988" s="136" t="s">
        <v>270</v>
      </c>
      <c r="G988" s="54">
        <v>12</v>
      </c>
      <c r="H988" s="30">
        <v>2021</v>
      </c>
      <c r="I988" s="30">
        <v>10</v>
      </c>
      <c r="J988" s="375">
        <v>1</v>
      </c>
    </row>
    <row r="989" spans="5:10" x14ac:dyDescent="0.25">
      <c r="E989" s="139" t="s">
        <v>306</v>
      </c>
      <c r="F989" s="136" t="s">
        <v>270</v>
      </c>
      <c r="G989" s="54">
        <v>14</v>
      </c>
      <c r="H989" s="30">
        <v>2021</v>
      </c>
      <c r="I989" s="30">
        <v>8</v>
      </c>
      <c r="J989" s="375">
        <v>1</v>
      </c>
    </row>
    <row r="990" spans="5:10" x14ac:dyDescent="0.25">
      <c r="E990" s="32" t="s">
        <v>306</v>
      </c>
      <c r="F990" s="64" t="s">
        <v>270</v>
      </c>
      <c r="G990" s="54">
        <v>17</v>
      </c>
      <c r="H990" s="30">
        <v>2017</v>
      </c>
      <c r="I990" s="30">
        <v>8</v>
      </c>
      <c r="J990" s="375">
        <v>1</v>
      </c>
    </row>
    <row r="991" spans="5:10" x14ac:dyDescent="0.25">
      <c r="E991" s="139" t="s">
        <v>306</v>
      </c>
      <c r="F991" s="136" t="s">
        <v>270</v>
      </c>
      <c r="G991" s="54">
        <v>18</v>
      </c>
      <c r="H991" s="30">
        <v>2021</v>
      </c>
      <c r="I991" s="30">
        <v>14</v>
      </c>
      <c r="J991" s="375">
        <v>1</v>
      </c>
    </row>
    <row r="992" spans="5:10" x14ac:dyDescent="0.25">
      <c r="E992" s="32" t="s">
        <v>306</v>
      </c>
      <c r="F992" s="31" t="s">
        <v>270</v>
      </c>
      <c r="G992" s="54">
        <v>23</v>
      </c>
      <c r="H992" s="30">
        <v>2015</v>
      </c>
      <c r="I992" s="30">
        <v>8</v>
      </c>
      <c r="J992" s="375">
        <v>1</v>
      </c>
    </row>
    <row r="993" spans="5:10" x14ac:dyDescent="0.25">
      <c r="E993" s="72" t="s">
        <v>306</v>
      </c>
      <c r="F993" s="64" t="s">
        <v>270</v>
      </c>
      <c r="G993" s="124">
        <v>23</v>
      </c>
      <c r="H993" s="75">
        <v>2019</v>
      </c>
      <c r="I993" s="30">
        <v>14</v>
      </c>
      <c r="J993" s="376">
        <v>1</v>
      </c>
    </row>
    <row r="994" spans="5:10" x14ac:dyDescent="0.25">
      <c r="E994" s="32" t="s">
        <v>306</v>
      </c>
      <c r="F994" s="64" t="s">
        <v>270</v>
      </c>
      <c r="G994" s="54">
        <v>24</v>
      </c>
      <c r="H994" s="30">
        <v>2017</v>
      </c>
      <c r="I994" s="30">
        <v>14</v>
      </c>
      <c r="J994" s="375">
        <v>1</v>
      </c>
    </row>
    <row r="995" spans="5:10" x14ac:dyDescent="0.25">
      <c r="E995" s="32" t="s">
        <v>306</v>
      </c>
      <c r="F995" s="69" t="s">
        <v>270</v>
      </c>
      <c r="G995" s="122">
        <v>24</v>
      </c>
      <c r="H995" s="30">
        <v>2019</v>
      </c>
      <c r="I995" s="30">
        <v>8</v>
      </c>
      <c r="J995" s="375">
        <v>1</v>
      </c>
    </row>
    <row r="996" spans="5:10" ht="15.75" thickBot="1" x14ac:dyDescent="0.3">
      <c r="E996" s="80" t="s">
        <v>306</v>
      </c>
      <c r="F996" s="81" t="s">
        <v>270</v>
      </c>
      <c r="G996" s="55">
        <v>26</v>
      </c>
      <c r="H996" s="34">
        <v>2019</v>
      </c>
      <c r="I996" s="34">
        <v>9</v>
      </c>
      <c r="J996" s="377">
        <v>1</v>
      </c>
    </row>
    <row r="997" spans="5:10" x14ac:dyDescent="0.25">
      <c r="E997" s="39" t="s">
        <v>175</v>
      </c>
      <c r="F997" s="40" t="s">
        <v>54</v>
      </c>
      <c r="G997" s="53">
        <v>5</v>
      </c>
      <c r="H997" s="41">
        <v>2007</v>
      </c>
      <c r="I997" s="41">
        <v>14</v>
      </c>
      <c r="J997" s="374">
        <v>2</v>
      </c>
    </row>
    <row r="998" spans="5:10" x14ac:dyDescent="0.25">
      <c r="E998" s="32" t="s">
        <v>175</v>
      </c>
      <c r="F998" s="43" t="s">
        <v>54</v>
      </c>
      <c r="G998" s="54">
        <v>8</v>
      </c>
      <c r="H998" s="30">
        <v>2007</v>
      </c>
      <c r="I998" s="30">
        <v>8</v>
      </c>
      <c r="J998" s="375">
        <v>2</v>
      </c>
    </row>
    <row r="999" spans="5:10" ht="15.75" thickBot="1" x14ac:dyDescent="0.3">
      <c r="E999" s="33" t="s">
        <v>175</v>
      </c>
      <c r="F999" s="44" t="s">
        <v>54</v>
      </c>
      <c r="G999" s="55">
        <v>14</v>
      </c>
      <c r="H999" s="34">
        <v>2007</v>
      </c>
      <c r="I999" s="34">
        <v>9</v>
      </c>
      <c r="J999" s="377">
        <v>1</v>
      </c>
    </row>
    <row r="1000" spans="5:10" x14ac:dyDescent="0.25">
      <c r="E1000" s="39" t="s">
        <v>309</v>
      </c>
      <c r="F1000" s="38" t="s">
        <v>276</v>
      </c>
      <c r="G1000" s="53">
        <v>14</v>
      </c>
      <c r="H1000" s="41">
        <v>2016</v>
      </c>
      <c r="I1000" s="41">
        <v>8</v>
      </c>
      <c r="J1000" s="374">
        <v>1</v>
      </c>
    </row>
    <row r="1001" spans="5:10" x14ac:dyDescent="0.25">
      <c r="E1001" s="32" t="s">
        <v>309</v>
      </c>
      <c r="F1001" s="64" t="s">
        <v>276</v>
      </c>
      <c r="G1001" s="54">
        <v>17</v>
      </c>
      <c r="H1001" s="30">
        <v>2017</v>
      </c>
      <c r="I1001" s="30">
        <v>10</v>
      </c>
      <c r="J1001" s="375">
        <v>1</v>
      </c>
    </row>
    <row r="1002" spans="5:10" x14ac:dyDescent="0.25">
      <c r="E1002" s="140" t="s">
        <v>309</v>
      </c>
      <c r="F1002" s="137" t="s">
        <v>405</v>
      </c>
      <c r="G1002" s="54">
        <v>17</v>
      </c>
      <c r="H1002" s="30">
        <v>2021</v>
      </c>
      <c r="I1002" s="30">
        <v>8</v>
      </c>
      <c r="J1002" s="375">
        <v>1</v>
      </c>
    </row>
    <row r="1003" spans="5:10" x14ac:dyDescent="0.25">
      <c r="E1003" s="32" t="s">
        <v>309</v>
      </c>
      <c r="F1003" s="64" t="s">
        <v>276</v>
      </c>
      <c r="G1003" s="54">
        <v>25</v>
      </c>
      <c r="H1003" s="30">
        <v>2017</v>
      </c>
      <c r="I1003" s="30">
        <v>8</v>
      </c>
      <c r="J1003" s="375">
        <v>1</v>
      </c>
    </row>
    <row r="1004" spans="5:10" ht="15.75" thickBot="1" x14ac:dyDescent="0.3">
      <c r="E1004" s="33" t="s">
        <v>309</v>
      </c>
      <c r="F1004" s="35" t="s">
        <v>276</v>
      </c>
      <c r="G1004" s="55">
        <v>30</v>
      </c>
      <c r="H1004" s="34">
        <v>2015</v>
      </c>
      <c r="I1004" s="34">
        <v>8</v>
      </c>
      <c r="J1004" s="377">
        <v>1</v>
      </c>
    </row>
    <row r="1005" spans="5:10" x14ac:dyDescent="0.25">
      <c r="E1005" s="39" t="s">
        <v>199</v>
      </c>
      <c r="F1005" s="40" t="s">
        <v>237</v>
      </c>
      <c r="G1005" s="53">
        <v>7</v>
      </c>
      <c r="H1005" s="41">
        <v>2013</v>
      </c>
      <c r="I1005" s="41">
        <v>9</v>
      </c>
      <c r="J1005" s="374">
        <v>2</v>
      </c>
    </row>
    <row r="1006" spans="5:10" x14ac:dyDescent="0.25">
      <c r="E1006" s="32" t="s">
        <v>199</v>
      </c>
      <c r="F1006" s="43" t="s">
        <v>155</v>
      </c>
      <c r="G1006" s="54">
        <v>11</v>
      </c>
      <c r="H1006" s="30">
        <v>2010</v>
      </c>
      <c r="I1006" s="30">
        <v>8</v>
      </c>
      <c r="J1006" s="375">
        <v>1</v>
      </c>
    </row>
    <row r="1007" spans="5:10" x14ac:dyDescent="0.25">
      <c r="E1007" s="32" t="s">
        <v>199</v>
      </c>
      <c r="F1007" s="43" t="s">
        <v>266</v>
      </c>
      <c r="G1007" s="54">
        <v>19</v>
      </c>
      <c r="H1007" s="30">
        <v>2013</v>
      </c>
      <c r="I1007" s="30">
        <v>10</v>
      </c>
      <c r="J1007" s="375">
        <v>1</v>
      </c>
    </row>
    <row r="1008" spans="5:10" ht="15.75" thickBot="1" x14ac:dyDescent="0.3">
      <c r="E1008" s="141" t="s">
        <v>199</v>
      </c>
      <c r="F1008" s="151" t="s">
        <v>347</v>
      </c>
      <c r="G1008" s="55">
        <v>30</v>
      </c>
      <c r="H1008" s="34">
        <v>2021</v>
      </c>
      <c r="I1008" s="34">
        <v>9</v>
      </c>
      <c r="J1008" s="377">
        <v>1</v>
      </c>
    </row>
    <row r="1009" spans="5:10" x14ac:dyDescent="0.25">
      <c r="E1009" s="39" t="s">
        <v>80</v>
      </c>
      <c r="F1009" s="48" t="s">
        <v>50</v>
      </c>
      <c r="G1009" s="53">
        <v>15</v>
      </c>
      <c r="H1009" s="41">
        <v>1999</v>
      </c>
      <c r="I1009" s="41">
        <v>9</v>
      </c>
      <c r="J1009" s="374">
        <v>1</v>
      </c>
    </row>
    <row r="1010" spans="5:10" x14ac:dyDescent="0.25">
      <c r="E1010" s="32" t="s">
        <v>80</v>
      </c>
      <c r="F1010" s="49" t="s">
        <v>50</v>
      </c>
      <c r="G1010" s="54">
        <v>16</v>
      </c>
      <c r="H1010" s="30">
        <v>1998</v>
      </c>
      <c r="I1010" s="30">
        <v>9</v>
      </c>
      <c r="J1010" s="375">
        <v>1</v>
      </c>
    </row>
    <row r="1011" spans="5:10" ht="15.75" thickBot="1" x14ac:dyDescent="0.3">
      <c r="E1011" s="33" t="s">
        <v>80</v>
      </c>
      <c r="F1011" s="35" t="s">
        <v>91</v>
      </c>
      <c r="G1011" s="55">
        <v>27</v>
      </c>
      <c r="H1011" s="34">
        <v>2015</v>
      </c>
      <c r="I1011" s="34">
        <v>9</v>
      </c>
      <c r="J1011" s="377">
        <v>1</v>
      </c>
    </row>
    <row r="1012" spans="5:10" x14ac:dyDescent="0.25">
      <c r="E1012" s="39" t="s">
        <v>288</v>
      </c>
      <c r="F1012" s="38" t="s">
        <v>286</v>
      </c>
      <c r="G1012" s="53">
        <v>27</v>
      </c>
      <c r="H1012" s="41">
        <v>2014</v>
      </c>
      <c r="I1012" s="41">
        <v>14</v>
      </c>
      <c r="J1012" s="374">
        <v>1</v>
      </c>
    </row>
    <row r="1013" spans="5:10" x14ac:dyDescent="0.25">
      <c r="E1013" s="32" t="s">
        <v>288</v>
      </c>
      <c r="F1013" s="31" t="s">
        <v>286</v>
      </c>
      <c r="G1013" s="54">
        <v>29</v>
      </c>
      <c r="H1013" s="30">
        <v>2014</v>
      </c>
      <c r="I1013" s="30">
        <v>9</v>
      </c>
      <c r="J1013" s="375">
        <v>1</v>
      </c>
    </row>
    <row r="1014" spans="5:10" ht="15.75" thickBot="1" x14ac:dyDescent="0.3">
      <c r="E1014" s="33" t="s">
        <v>288</v>
      </c>
      <c r="F1014" s="65" t="s">
        <v>352</v>
      </c>
      <c r="G1014" s="55">
        <v>29</v>
      </c>
      <c r="H1014" s="34">
        <v>2017</v>
      </c>
      <c r="I1014" s="34">
        <v>14</v>
      </c>
      <c r="J1014" s="377">
        <v>1</v>
      </c>
    </row>
    <row r="1015" spans="5:10" x14ac:dyDescent="0.25">
      <c r="E1015" s="79" t="s">
        <v>360</v>
      </c>
      <c r="F1015" s="63" t="s">
        <v>273</v>
      </c>
      <c r="G1015" s="53">
        <v>14</v>
      </c>
      <c r="H1015" s="41">
        <v>2019</v>
      </c>
      <c r="I1015" s="41">
        <v>10</v>
      </c>
      <c r="J1015" s="374">
        <v>1</v>
      </c>
    </row>
    <row r="1016" spans="5:10" x14ac:dyDescent="0.25">
      <c r="E1016" s="140" t="s">
        <v>360</v>
      </c>
      <c r="F1016" s="137" t="s">
        <v>273</v>
      </c>
      <c r="G1016" s="54">
        <v>15</v>
      </c>
      <c r="H1016" s="30">
        <v>2021</v>
      </c>
      <c r="I1016" s="30">
        <v>10</v>
      </c>
      <c r="J1016" s="375">
        <v>1</v>
      </c>
    </row>
    <row r="1017" spans="5:10" x14ac:dyDescent="0.25">
      <c r="E1017" s="32" t="s">
        <v>360</v>
      </c>
      <c r="F1017" s="64" t="s">
        <v>273</v>
      </c>
      <c r="G1017" s="54">
        <v>16</v>
      </c>
      <c r="H1017" s="30">
        <v>2018</v>
      </c>
      <c r="I1017" s="30">
        <v>10</v>
      </c>
      <c r="J1017" s="375">
        <v>1</v>
      </c>
    </row>
    <row r="1018" spans="5:10" ht="15.75" thickBot="1" x14ac:dyDescent="0.3">
      <c r="E1018" s="33" t="s">
        <v>360</v>
      </c>
      <c r="F1018" s="65" t="s">
        <v>273</v>
      </c>
      <c r="G1018" s="55">
        <v>32</v>
      </c>
      <c r="H1018" s="34">
        <v>2018</v>
      </c>
      <c r="I1018" s="34">
        <v>8</v>
      </c>
      <c r="J1018" s="377">
        <v>1</v>
      </c>
    </row>
    <row r="1019" spans="5:10" x14ac:dyDescent="0.25">
      <c r="E1019" s="39" t="s">
        <v>214</v>
      </c>
      <c r="F1019" s="48" t="s">
        <v>113</v>
      </c>
      <c r="G1019" s="53">
        <v>11</v>
      </c>
      <c r="H1019" s="41">
        <v>2011</v>
      </c>
      <c r="I1019" s="41">
        <v>8</v>
      </c>
      <c r="J1019" s="374">
        <v>1</v>
      </c>
    </row>
    <row r="1020" spans="5:10" ht="15.75" thickBot="1" x14ac:dyDescent="0.3">
      <c r="E1020" s="33" t="s">
        <v>214</v>
      </c>
      <c r="F1020" s="44" t="s">
        <v>113</v>
      </c>
      <c r="G1020" s="55">
        <v>22</v>
      </c>
      <c r="H1020" s="34">
        <v>2010</v>
      </c>
      <c r="I1020" s="34">
        <v>9</v>
      </c>
      <c r="J1020" s="377">
        <v>1</v>
      </c>
    </row>
    <row r="1021" spans="5:10" x14ac:dyDescent="0.25">
      <c r="E1021" s="39" t="s">
        <v>213</v>
      </c>
      <c r="F1021" s="40" t="s">
        <v>235</v>
      </c>
      <c r="G1021" s="53">
        <v>7</v>
      </c>
      <c r="H1021" s="41">
        <v>2013</v>
      </c>
      <c r="I1021" s="41">
        <v>10</v>
      </c>
      <c r="J1021" s="374">
        <v>2</v>
      </c>
    </row>
    <row r="1022" spans="5:10" x14ac:dyDescent="0.25">
      <c r="E1022" s="32" t="s">
        <v>213</v>
      </c>
      <c r="F1022" s="43" t="s">
        <v>235</v>
      </c>
      <c r="G1022" s="54">
        <v>9</v>
      </c>
      <c r="H1022" s="30">
        <v>2013</v>
      </c>
      <c r="I1022" s="30">
        <v>9</v>
      </c>
      <c r="J1022" s="375">
        <v>1</v>
      </c>
    </row>
    <row r="1023" spans="5:10" x14ac:dyDescent="0.25">
      <c r="E1023" s="32" t="s">
        <v>213</v>
      </c>
      <c r="F1023" s="31" t="s">
        <v>273</v>
      </c>
      <c r="G1023" s="54">
        <v>10</v>
      </c>
      <c r="H1023" s="30">
        <v>2014</v>
      </c>
      <c r="I1023" s="30">
        <v>8</v>
      </c>
      <c r="J1023" s="375">
        <v>1</v>
      </c>
    </row>
    <row r="1024" spans="5:10" x14ac:dyDescent="0.25">
      <c r="E1024" s="32" t="s">
        <v>213</v>
      </c>
      <c r="F1024" s="43" t="s">
        <v>235</v>
      </c>
      <c r="G1024" s="54">
        <v>11</v>
      </c>
      <c r="H1024" s="30">
        <v>2013</v>
      </c>
      <c r="I1024" s="30">
        <v>14</v>
      </c>
      <c r="J1024" s="375">
        <v>1</v>
      </c>
    </row>
    <row r="1025" spans="5:10" x14ac:dyDescent="0.25">
      <c r="E1025" s="32" t="s">
        <v>213</v>
      </c>
      <c r="F1025" s="43" t="s">
        <v>235</v>
      </c>
      <c r="G1025" s="54">
        <v>12</v>
      </c>
      <c r="H1025" s="30">
        <v>2012</v>
      </c>
      <c r="I1025" s="30">
        <v>8</v>
      </c>
      <c r="J1025" s="375">
        <v>1</v>
      </c>
    </row>
    <row r="1026" spans="5:10" x14ac:dyDescent="0.25">
      <c r="E1026" s="32" t="s">
        <v>213</v>
      </c>
      <c r="F1026" s="49" t="s">
        <v>163</v>
      </c>
      <c r="G1026" s="54">
        <v>13</v>
      </c>
      <c r="H1026" s="30">
        <v>2011</v>
      </c>
      <c r="I1026" s="30">
        <v>9</v>
      </c>
      <c r="J1026" s="375">
        <v>1</v>
      </c>
    </row>
    <row r="1027" spans="5:10" x14ac:dyDescent="0.25">
      <c r="E1027" s="32" t="s">
        <v>213</v>
      </c>
      <c r="F1027" s="31" t="s">
        <v>273</v>
      </c>
      <c r="G1027" s="54">
        <v>13</v>
      </c>
      <c r="H1027" s="30">
        <v>2014</v>
      </c>
      <c r="I1027" s="30">
        <v>10</v>
      </c>
      <c r="J1027" s="375">
        <v>1</v>
      </c>
    </row>
    <row r="1028" spans="5:10" x14ac:dyDescent="0.25">
      <c r="E1028" s="32" t="s">
        <v>213</v>
      </c>
      <c r="F1028" s="43" t="s">
        <v>66</v>
      </c>
      <c r="G1028" s="54">
        <v>20</v>
      </c>
      <c r="H1028" s="30">
        <v>2010</v>
      </c>
      <c r="I1028" s="30">
        <v>9</v>
      </c>
      <c r="J1028" s="375">
        <v>1</v>
      </c>
    </row>
    <row r="1029" spans="5:10" x14ac:dyDescent="0.25">
      <c r="E1029" s="32" t="s">
        <v>213</v>
      </c>
      <c r="F1029" s="31" t="s">
        <v>273</v>
      </c>
      <c r="G1029" s="54">
        <v>22</v>
      </c>
      <c r="H1029" s="30">
        <v>2014</v>
      </c>
      <c r="I1029" s="30">
        <v>14</v>
      </c>
      <c r="J1029" s="375">
        <v>1</v>
      </c>
    </row>
    <row r="1030" spans="5:10" ht="15.75" thickBot="1" x14ac:dyDescent="0.3">
      <c r="E1030" s="33" t="s">
        <v>213</v>
      </c>
      <c r="F1030" s="35" t="s">
        <v>273</v>
      </c>
      <c r="G1030" s="55">
        <v>27</v>
      </c>
      <c r="H1030" s="34">
        <v>2014</v>
      </c>
      <c r="I1030" s="34">
        <v>9</v>
      </c>
      <c r="J1030" s="377">
        <v>1</v>
      </c>
    </row>
    <row r="1031" spans="5:10" ht="15.75" thickBot="1" x14ac:dyDescent="0.3">
      <c r="E1031" s="96" t="s">
        <v>135</v>
      </c>
      <c r="F1031" s="97" t="s">
        <v>113</v>
      </c>
      <c r="G1031" s="98">
        <v>13</v>
      </c>
      <c r="H1031" s="61">
        <v>2002</v>
      </c>
      <c r="I1031" s="61">
        <v>9</v>
      </c>
      <c r="J1031" s="378">
        <v>1</v>
      </c>
    </row>
    <row r="1032" spans="5:10" ht="15.75" thickBot="1" x14ac:dyDescent="0.3">
      <c r="E1032" s="59" t="s">
        <v>45</v>
      </c>
      <c r="F1032" s="87" t="s">
        <v>46</v>
      </c>
      <c r="G1032" s="98">
        <v>14</v>
      </c>
      <c r="H1032" s="61">
        <v>1996</v>
      </c>
      <c r="I1032" s="61">
        <v>9</v>
      </c>
      <c r="J1032" s="378">
        <v>1</v>
      </c>
    </row>
    <row r="1033" spans="5:10" x14ac:dyDescent="0.25">
      <c r="E1033" s="39" t="s">
        <v>311</v>
      </c>
      <c r="F1033" s="38" t="s">
        <v>132</v>
      </c>
      <c r="G1033" s="53">
        <v>6</v>
      </c>
      <c r="H1033" s="41">
        <v>2016</v>
      </c>
      <c r="I1033" s="41">
        <v>14</v>
      </c>
      <c r="J1033" s="374">
        <v>2</v>
      </c>
    </row>
    <row r="1034" spans="5:10" x14ac:dyDescent="0.25">
      <c r="E1034" s="140" t="s">
        <v>311</v>
      </c>
      <c r="F1034" s="137" t="s">
        <v>405</v>
      </c>
      <c r="G1034" s="54">
        <v>7</v>
      </c>
      <c r="H1034" s="30">
        <v>2021</v>
      </c>
      <c r="I1034" s="30">
        <v>9</v>
      </c>
      <c r="J1034" s="375">
        <v>2</v>
      </c>
    </row>
    <row r="1035" spans="5:10" x14ac:dyDescent="0.25">
      <c r="E1035" s="139" t="s">
        <v>311</v>
      </c>
      <c r="F1035" s="136" t="s">
        <v>405</v>
      </c>
      <c r="G1035" s="54">
        <v>8</v>
      </c>
      <c r="H1035" s="30">
        <v>2021</v>
      </c>
      <c r="I1035" s="30">
        <v>14</v>
      </c>
      <c r="J1035" s="375">
        <v>2</v>
      </c>
    </row>
    <row r="1036" spans="5:10" x14ac:dyDescent="0.25">
      <c r="E1036" s="32" t="s">
        <v>311</v>
      </c>
      <c r="F1036" s="64" t="s">
        <v>132</v>
      </c>
      <c r="G1036" s="54">
        <v>15</v>
      </c>
      <c r="H1036" s="30">
        <v>2018</v>
      </c>
      <c r="I1036" s="30">
        <v>10</v>
      </c>
      <c r="J1036" s="375">
        <v>1</v>
      </c>
    </row>
    <row r="1037" spans="5:10" x14ac:dyDescent="0.25">
      <c r="E1037" s="32" t="s">
        <v>311</v>
      </c>
      <c r="F1037" s="64" t="s">
        <v>132</v>
      </c>
      <c r="G1037" s="54">
        <v>15</v>
      </c>
      <c r="H1037" s="30">
        <v>2018</v>
      </c>
      <c r="I1037" s="30">
        <v>14</v>
      </c>
      <c r="J1037" s="375">
        <v>1</v>
      </c>
    </row>
    <row r="1038" spans="5:10" x14ac:dyDescent="0.25">
      <c r="E1038" s="32" t="s">
        <v>311</v>
      </c>
      <c r="F1038" s="64" t="s">
        <v>132</v>
      </c>
      <c r="G1038" s="54">
        <v>16</v>
      </c>
      <c r="H1038" s="30">
        <v>2017</v>
      </c>
      <c r="I1038" s="30">
        <v>8</v>
      </c>
      <c r="J1038" s="375">
        <v>1</v>
      </c>
    </row>
    <row r="1039" spans="5:10" x14ac:dyDescent="0.25">
      <c r="E1039" s="140" t="s">
        <v>311</v>
      </c>
      <c r="F1039" s="137" t="s">
        <v>405</v>
      </c>
      <c r="G1039" s="54">
        <v>17</v>
      </c>
      <c r="H1039" s="30">
        <v>2022</v>
      </c>
      <c r="I1039" s="30">
        <v>10</v>
      </c>
      <c r="J1039" s="375">
        <v>1</v>
      </c>
    </row>
    <row r="1040" spans="5:10" x14ac:dyDescent="0.25">
      <c r="E1040" s="140" t="s">
        <v>311</v>
      </c>
      <c r="F1040" s="137" t="s">
        <v>405</v>
      </c>
      <c r="G1040" s="54">
        <v>17</v>
      </c>
      <c r="H1040" s="30">
        <v>2023</v>
      </c>
      <c r="I1040" s="30">
        <v>14</v>
      </c>
      <c r="J1040" s="375">
        <v>1</v>
      </c>
    </row>
    <row r="1041" spans="5:10" x14ac:dyDescent="0.25">
      <c r="E1041" s="32" t="s">
        <v>311</v>
      </c>
      <c r="F1041" s="31" t="s">
        <v>132</v>
      </c>
      <c r="G1041" s="54">
        <v>18</v>
      </c>
      <c r="H1041" s="30">
        <v>2015</v>
      </c>
      <c r="I1041" s="30">
        <v>9</v>
      </c>
      <c r="J1041" s="375">
        <v>1</v>
      </c>
    </row>
    <row r="1042" spans="5:10" x14ac:dyDescent="0.25">
      <c r="E1042" s="32" t="s">
        <v>311</v>
      </c>
      <c r="F1042" s="64" t="s">
        <v>132</v>
      </c>
      <c r="G1042" s="54">
        <v>18</v>
      </c>
      <c r="H1042" s="30">
        <v>2017</v>
      </c>
      <c r="I1042" s="30">
        <v>10</v>
      </c>
      <c r="J1042" s="375">
        <v>1</v>
      </c>
    </row>
    <row r="1043" spans="5:10" x14ac:dyDescent="0.25">
      <c r="E1043" s="140" t="s">
        <v>311</v>
      </c>
      <c r="F1043" s="137" t="s">
        <v>405</v>
      </c>
      <c r="G1043" s="54">
        <v>19</v>
      </c>
      <c r="H1043" s="30">
        <v>2021</v>
      </c>
      <c r="I1043" s="30">
        <v>8</v>
      </c>
      <c r="J1043" s="375">
        <v>1</v>
      </c>
    </row>
    <row r="1044" spans="5:10" x14ac:dyDescent="0.25">
      <c r="E1044" s="139" t="s">
        <v>311</v>
      </c>
      <c r="F1044" s="136" t="s">
        <v>405</v>
      </c>
      <c r="G1044" s="54">
        <v>22</v>
      </c>
      <c r="H1044" s="30">
        <v>2022</v>
      </c>
      <c r="I1044" s="30">
        <v>14</v>
      </c>
      <c r="J1044" s="375">
        <v>1</v>
      </c>
    </row>
    <row r="1045" spans="5:10" x14ac:dyDescent="0.25">
      <c r="E1045" s="32" t="s">
        <v>311</v>
      </c>
      <c r="F1045" s="64" t="s">
        <v>132</v>
      </c>
      <c r="G1045" s="54">
        <v>23</v>
      </c>
      <c r="H1045" s="30">
        <v>2017</v>
      </c>
      <c r="I1045" s="30">
        <v>14</v>
      </c>
      <c r="J1045" s="375">
        <v>1</v>
      </c>
    </row>
    <row r="1046" spans="5:10" x14ac:dyDescent="0.25">
      <c r="E1046" s="140" t="s">
        <v>311</v>
      </c>
      <c r="F1046" s="137" t="s">
        <v>405</v>
      </c>
      <c r="G1046" s="54">
        <v>23</v>
      </c>
      <c r="H1046" s="30">
        <v>2021</v>
      </c>
      <c r="I1046" s="30">
        <v>10</v>
      </c>
      <c r="J1046" s="375">
        <v>1</v>
      </c>
    </row>
    <row r="1047" spans="5:10" x14ac:dyDescent="0.25">
      <c r="E1047" s="72" t="s">
        <v>311</v>
      </c>
      <c r="F1047" s="64" t="s">
        <v>387</v>
      </c>
      <c r="G1047" s="124">
        <v>25</v>
      </c>
      <c r="H1047" s="75">
        <v>2020</v>
      </c>
      <c r="I1047" s="30">
        <v>9</v>
      </c>
      <c r="J1047" s="376">
        <v>1</v>
      </c>
    </row>
    <row r="1048" spans="5:10" x14ac:dyDescent="0.25">
      <c r="E1048" s="140" t="s">
        <v>311</v>
      </c>
      <c r="F1048" s="137" t="s">
        <v>405</v>
      </c>
      <c r="G1048" s="54">
        <v>25</v>
      </c>
      <c r="H1048" s="30">
        <v>2022</v>
      </c>
      <c r="I1048" s="30">
        <v>8</v>
      </c>
      <c r="J1048" s="375">
        <v>1</v>
      </c>
    </row>
    <row r="1049" spans="5:10" x14ac:dyDescent="0.25">
      <c r="E1049" s="140" t="s">
        <v>311</v>
      </c>
      <c r="F1049" s="137" t="s">
        <v>405</v>
      </c>
      <c r="G1049" s="54">
        <v>25</v>
      </c>
      <c r="H1049" s="30">
        <v>2023</v>
      </c>
      <c r="I1049" s="30">
        <v>9</v>
      </c>
      <c r="J1049" s="375">
        <v>1</v>
      </c>
    </row>
    <row r="1050" spans="5:10" x14ac:dyDescent="0.25">
      <c r="E1050" s="140" t="s">
        <v>311</v>
      </c>
      <c r="F1050" s="137" t="s">
        <v>405</v>
      </c>
      <c r="G1050" s="54">
        <v>29</v>
      </c>
      <c r="H1050" s="30">
        <v>2023</v>
      </c>
      <c r="I1050" s="30">
        <v>10</v>
      </c>
      <c r="J1050" s="375">
        <v>1</v>
      </c>
    </row>
    <row r="1051" spans="5:10" x14ac:dyDescent="0.25">
      <c r="E1051" s="139" t="s">
        <v>311</v>
      </c>
      <c r="F1051" s="136" t="s">
        <v>405</v>
      </c>
      <c r="G1051" s="54">
        <v>30</v>
      </c>
      <c r="H1051" s="30">
        <v>2023</v>
      </c>
      <c r="I1051" s="30">
        <v>8</v>
      </c>
      <c r="J1051" s="375">
        <v>1</v>
      </c>
    </row>
    <row r="1052" spans="5:10" ht="15.75" thickBot="1" x14ac:dyDescent="0.3">
      <c r="E1052" s="73" t="s">
        <v>311</v>
      </c>
      <c r="F1052" s="65" t="s">
        <v>387</v>
      </c>
      <c r="G1052" s="125">
        <v>32</v>
      </c>
      <c r="H1052" s="77">
        <v>2020</v>
      </c>
      <c r="I1052" s="34">
        <v>8</v>
      </c>
      <c r="J1052" s="381">
        <v>1</v>
      </c>
    </row>
    <row r="1053" spans="5:10" x14ac:dyDescent="0.25">
      <c r="E1053" s="149" t="s">
        <v>377</v>
      </c>
      <c r="F1053" s="152" t="s">
        <v>273</v>
      </c>
      <c r="G1053" s="53">
        <v>22</v>
      </c>
      <c r="H1053" s="41">
        <v>2023</v>
      </c>
      <c r="I1053" s="41">
        <v>10</v>
      </c>
      <c r="J1053" s="374">
        <v>1</v>
      </c>
    </row>
    <row r="1054" spans="5:10" x14ac:dyDescent="0.25">
      <c r="E1054" s="139" t="s">
        <v>377</v>
      </c>
      <c r="F1054" s="136" t="s">
        <v>273</v>
      </c>
      <c r="G1054" s="54">
        <v>24</v>
      </c>
      <c r="H1054" s="30">
        <v>2021</v>
      </c>
      <c r="I1054" s="30">
        <v>8</v>
      </c>
      <c r="J1054" s="375">
        <v>1</v>
      </c>
    </row>
    <row r="1055" spans="5:10" x14ac:dyDescent="0.25">
      <c r="E1055" s="140" t="s">
        <v>377</v>
      </c>
      <c r="F1055" s="137" t="s">
        <v>273</v>
      </c>
      <c r="G1055" s="54">
        <v>27</v>
      </c>
      <c r="H1055" s="30">
        <v>2021</v>
      </c>
      <c r="I1055" s="30">
        <v>9</v>
      </c>
      <c r="J1055" s="375">
        <v>1</v>
      </c>
    </row>
    <row r="1056" spans="5:10" x14ac:dyDescent="0.25">
      <c r="E1056" s="72" t="s">
        <v>377</v>
      </c>
      <c r="F1056" s="64" t="s">
        <v>273</v>
      </c>
      <c r="G1056" s="124">
        <v>28</v>
      </c>
      <c r="H1056" s="75">
        <v>2019</v>
      </c>
      <c r="I1056" s="30">
        <v>14</v>
      </c>
      <c r="J1056" s="376">
        <v>1</v>
      </c>
    </row>
    <row r="1057" spans="5:10" ht="15.75" thickBot="1" x14ac:dyDescent="0.3">
      <c r="E1057" s="73" t="s">
        <v>377</v>
      </c>
      <c r="F1057" s="65" t="s">
        <v>273</v>
      </c>
      <c r="G1057" s="125">
        <v>31</v>
      </c>
      <c r="H1057" s="77">
        <v>2020</v>
      </c>
      <c r="I1057" s="34">
        <v>8</v>
      </c>
      <c r="J1057" s="381">
        <v>1</v>
      </c>
    </row>
    <row r="1058" spans="5:10" x14ac:dyDescent="0.25">
      <c r="E1058" s="308" t="s">
        <v>413</v>
      </c>
      <c r="F1058" s="152" t="s">
        <v>342</v>
      </c>
      <c r="G1058" s="53">
        <v>4</v>
      </c>
      <c r="H1058" s="41">
        <v>2023</v>
      </c>
      <c r="I1058" s="41">
        <v>14</v>
      </c>
      <c r="J1058" s="374">
        <v>4</v>
      </c>
    </row>
    <row r="1059" spans="5:10" x14ac:dyDescent="0.25">
      <c r="E1059" s="139" t="s">
        <v>413</v>
      </c>
      <c r="F1059" s="136" t="s">
        <v>342</v>
      </c>
      <c r="G1059" s="54">
        <v>12</v>
      </c>
      <c r="H1059" s="30">
        <v>2023</v>
      </c>
      <c r="I1059" s="30">
        <v>10</v>
      </c>
      <c r="J1059" s="375">
        <v>1</v>
      </c>
    </row>
    <row r="1060" spans="5:10" x14ac:dyDescent="0.25">
      <c r="E1060" s="139" t="s">
        <v>413</v>
      </c>
      <c r="F1060" s="136" t="s">
        <v>342</v>
      </c>
      <c r="G1060" s="54">
        <v>16</v>
      </c>
      <c r="H1060" s="30">
        <v>2022</v>
      </c>
      <c r="I1060" s="30">
        <v>14</v>
      </c>
      <c r="J1060" s="375">
        <v>1</v>
      </c>
    </row>
    <row r="1061" spans="5:10" x14ac:dyDescent="0.25">
      <c r="E1061" s="140" t="s">
        <v>413</v>
      </c>
      <c r="F1061" s="137" t="s">
        <v>405</v>
      </c>
      <c r="G1061" s="54">
        <v>17</v>
      </c>
      <c r="H1061" s="30">
        <v>2021</v>
      </c>
      <c r="I1061" s="30">
        <v>14</v>
      </c>
      <c r="J1061" s="375">
        <v>1</v>
      </c>
    </row>
    <row r="1062" spans="5:10" x14ac:dyDescent="0.25">
      <c r="E1062" s="140" t="s">
        <v>413</v>
      </c>
      <c r="F1062" s="137" t="s">
        <v>342</v>
      </c>
      <c r="G1062" s="54">
        <v>17</v>
      </c>
      <c r="H1062" s="30">
        <v>2023</v>
      </c>
      <c r="I1062" s="30">
        <v>8</v>
      </c>
      <c r="J1062" s="375">
        <v>1</v>
      </c>
    </row>
    <row r="1063" spans="5:10" x14ac:dyDescent="0.25">
      <c r="E1063" s="140" t="s">
        <v>413</v>
      </c>
      <c r="F1063" s="137" t="s">
        <v>342</v>
      </c>
      <c r="G1063" s="54">
        <v>17</v>
      </c>
      <c r="H1063" s="30">
        <v>2023</v>
      </c>
      <c r="I1063" s="30">
        <v>9</v>
      </c>
      <c r="J1063" s="375">
        <v>1</v>
      </c>
    </row>
    <row r="1064" spans="5:10" x14ac:dyDescent="0.25">
      <c r="E1064" s="140" t="s">
        <v>413</v>
      </c>
      <c r="F1064" s="137" t="s">
        <v>342</v>
      </c>
      <c r="G1064" s="54">
        <v>19</v>
      </c>
      <c r="H1064" s="30">
        <v>2022</v>
      </c>
      <c r="I1064" s="30">
        <v>10</v>
      </c>
      <c r="J1064" s="375">
        <v>1</v>
      </c>
    </row>
    <row r="1065" spans="5:10" x14ac:dyDescent="0.25">
      <c r="E1065" s="139" t="s">
        <v>413</v>
      </c>
      <c r="F1065" s="136" t="s">
        <v>342</v>
      </c>
      <c r="G1065" s="54">
        <v>22</v>
      </c>
      <c r="H1065" s="30">
        <v>2022</v>
      </c>
      <c r="I1065" s="30">
        <v>9</v>
      </c>
      <c r="J1065" s="375">
        <v>1</v>
      </c>
    </row>
    <row r="1066" spans="5:10" x14ac:dyDescent="0.25">
      <c r="E1066" s="139" t="s">
        <v>413</v>
      </c>
      <c r="F1066" s="136" t="s">
        <v>342</v>
      </c>
      <c r="G1066" s="54">
        <v>26</v>
      </c>
      <c r="H1066" s="30">
        <v>2022</v>
      </c>
      <c r="I1066" s="30">
        <v>8</v>
      </c>
      <c r="J1066" s="375">
        <v>1</v>
      </c>
    </row>
    <row r="1067" spans="5:10" ht="15.75" thickBot="1" x14ac:dyDescent="0.3">
      <c r="E1067" s="142" t="s">
        <v>413</v>
      </c>
      <c r="F1067" s="153" t="s">
        <v>405</v>
      </c>
      <c r="G1067" s="55">
        <v>29</v>
      </c>
      <c r="H1067" s="34">
        <v>2021</v>
      </c>
      <c r="I1067" s="34">
        <v>10</v>
      </c>
      <c r="J1067" s="377">
        <v>1</v>
      </c>
    </row>
    <row r="1068" spans="5:10" x14ac:dyDescent="0.25">
      <c r="E1068" s="39" t="s">
        <v>131</v>
      </c>
      <c r="F1068" s="48" t="s">
        <v>132</v>
      </c>
      <c r="G1068" s="53">
        <v>16</v>
      </c>
      <c r="H1068" s="41">
        <v>2002</v>
      </c>
      <c r="I1068" s="41">
        <v>8</v>
      </c>
      <c r="J1068" s="374">
        <v>1</v>
      </c>
    </row>
    <row r="1069" spans="5:10" ht="15.75" thickBot="1" x14ac:dyDescent="0.3">
      <c r="E1069" s="33" t="s">
        <v>131</v>
      </c>
      <c r="F1069" s="35" t="s">
        <v>132</v>
      </c>
      <c r="G1069" s="55">
        <v>29</v>
      </c>
      <c r="H1069" s="34">
        <v>2016</v>
      </c>
      <c r="I1069" s="34">
        <v>14</v>
      </c>
      <c r="J1069" s="377">
        <v>1</v>
      </c>
    </row>
    <row r="1070" spans="5:10" ht="15.75" thickBot="1" x14ac:dyDescent="0.3">
      <c r="E1070" s="157" t="s">
        <v>428</v>
      </c>
      <c r="F1070" s="158" t="s">
        <v>429</v>
      </c>
      <c r="G1070" s="98">
        <v>31</v>
      </c>
      <c r="H1070" s="61">
        <v>2022</v>
      </c>
      <c r="I1070" s="61">
        <v>14</v>
      </c>
      <c r="J1070" s="378">
        <v>1</v>
      </c>
    </row>
    <row r="1071" spans="5:10" ht="15.75" thickBot="1" x14ac:dyDescent="0.3">
      <c r="E1071" s="59" t="s">
        <v>97</v>
      </c>
      <c r="F1071" s="87" t="s">
        <v>98</v>
      </c>
      <c r="G1071" s="98">
        <v>11</v>
      </c>
      <c r="H1071" s="61">
        <v>1999</v>
      </c>
      <c r="I1071" s="61">
        <v>9</v>
      </c>
      <c r="J1071" s="378">
        <v>1</v>
      </c>
    </row>
    <row r="1072" spans="5:10" x14ac:dyDescent="0.25">
      <c r="E1072" s="39" t="s">
        <v>284</v>
      </c>
      <c r="F1072" s="38" t="s">
        <v>276</v>
      </c>
      <c r="G1072" s="53">
        <v>9</v>
      </c>
      <c r="H1072" s="41">
        <v>2015</v>
      </c>
      <c r="I1072" s="41">
        <v>10</v>
      </c>
      <c r="J1072" s="374">
        <v>1</v>
      </c>
    </row>
    <row r="1073" spans="5:10" x14ac:dyDescent="0.25">
      <c r="E1073" s="32" t="s">
        <v>284</v>
      </c>
      <c r="F1073" s="31" t="s">
        <v>276</v>
      </c>
      <c r="G1073" s="54">
        <v>19</v>
      </c>
      <c r="H1073" s="30">
        <v>2014</v>
      </c>
      <c r="I1073" s="30">
        <v>14</v>
      </c>
      <c r="J1073" s="375">
        <v>1</v>
      </c>
    </row>
    <row r="1074" spans="5:10" x14ac:dyDescent="0.25">
      <c r="E1074" s="32" t="s">
        <v>284</v>
      </c>
      <c r="F1074" s="31" t="s">
        <v>276</v>
      </c>
      <c r="G1074" s="54">
        <v>20</v>
      </c>
      <c r="H1074" s="30">
        <v>2015</v>
      </c>
      <c r="I1074" s="30">
        <v>8</v>
      </c>
      <c r="J1074" s="375">
        <v>1</v>
      </c>
    </row>
    <row r="1075" spans="5:10" x14ac:dyDescent="0.25">
      <c r="E1075" s="32" t="s">
        <v>284</v>
      </c>
      <c r="F1075" s="31" t="s">
        <v>276</v>
      </c>
      <c r="G1075" s="54">
        <v>21</v>
      </c>
      <c r="H1075" s="30">
        <v>2016</v>
      </c>
      <c r="I1075" s="30">
        <v>10</v>
      </c>
      <c r="J1075" s="375">
        <v>1</v>
      </c>
    </row>
    <row r="1076" spans="5:10" x14ac:dyDescent="0.25">
      <c r="E1076" s="32" t="s">
        <v>284</v>
      </c>
      <c r="F1076" s="31" t="s">
        <v>276</v>
      </c>
      <c r="G1076" s="54">
        <v>22</v>
      </c>
      <c r="H1076" s="30">
        <v>2014</v>
      </c>
      <c r="I1076" s="30">
        <v>8</v>
      </c>
      <c r="J1076" s="375">
        <v>1</v>
      </c>
    </row>
    <row r="1077" spans="5:10" x14ac:dyDescent="0.25">
      <c r="E1077" s="32" t="s">
        <v>284</v>
      </c>
      <c r="F1077" s="31" t="s">
        <v>276</v>
      </c>
      <c r="G1077" s="54">
        <v>23</v>
      </c>
      <c r="H1077" s="30">
        <v>2014</v>
      </c>
      <c r="I1077" s="30">
        <v>10</v>
      </c>
      <c r="J1077" s="375">
        <v>1</v>
      </c>
    </row>
    <row r="1078" spans="5:10" x14ac:dyDescent="0.25">
      <c r="E1078" s="32" t="s">
        <v>284</v>
      </c>
      <c r="F1078" s="64" t="s">
        <v>276</v>
      </c>
      <c r="G1078" s="54">
        <v>24</v>
      </c>
      <c r="H1078" s="30">
        <v>2018</v>
      </c>
      <c r="I1078" s="30">
        <v>9</v>
      </c>
      <c r="J1078" s="375">
        <v>1</v>
      </c>
    </row>
    <row r="1079" spans="5:10" ht="15.75" thickBot="1" x14ac:dyDescent="0.3">
      <c r="E1079" s="33" t="s">
        <v>284</v>
      </c>
      <c r="F1079" s="35" t="s">
        <v>276</v>
      </c>
      <c r="G1079" s="55">
        <v>31</v>
      </c>
      <c r="H1079" s="34">
        <v>2016</v>
      </c>
      <c r="I1079" s="34">
        <v>14</v>
      </c>
      <c r="J1079" s="377">
        <v>1</v>
      </c>
    </row>
    <row r="1080" spans="5:10" x14ac:dyDescent="0.25">
      <c r="E1080" s="301" t="s">
        <v>222</v>
      </c>
      <c r="F1080" s="38" t="s">
        <v>76</v>
      </c>
      <c r="G1080" s="53">
        <v>1</v>
      </c>
      <c r="H1080" s="41">
        <v>2015</v>
      </c>
      <c r="I1080" s="41">
        <v>9</v>
      </c>
      <c r="J1080" s="374">
        <v>16</v>
      </c>
    </row>
    <row r="1081" spans="5:10" x14ac:dyDescent="0.25">
      <c r="E1081" s="305" t="s">
        <v>222</v>
      </c>
      <c r="F1081" s="31" t="s">
        <v>76</v>
      </c>
      <c r="G1081" s="54">
        <v>1</v>
      </c>
      <c r="H1081" s="30">
        <v>2016</v>
      </c>
      <c r="I1081" s="30">
        <v>9</v>
      </c>
      <c r="J1081" s="375">
        <v>16</v>
      </c>
    </row>
    <row r="1082" spans="5:10" x14ac:dyDescent="0.25">
      <c r="E1082" s="305" t="s">
        <v>222</v>
      </c>
      <c r="F1082" s="31" t="s">
        <v>76</v>
      </c>
      <c r="G1082" s="54">
        <v>1</v>
      </c>
      <c r="H1082" s="30">
        <v>2016</v>
      </c>
      <c r="I1082" s="30">
        <v>14</v>
      </c>
      <c r="J1082" s="375">
        <v>16</v>
      </c>
    </row>
    <row r="1083" spans="5:10" x14ac:dyDescent="0.25">
      <c r="E1083" s="305" t="s">
        <v>222</v>
      </c>
      <c r="F1083" s="64" t="s">
        <v>276</v>
      </c>
      <c r="G1083" s="54">
        <v>1</v>
      </c>
      <c r="H1083" s="30">
        <v>2017</v>
      </c>
      <c r="I1083" s="30">
        <v>14</v>
      </c>
      <c r="J1083" s="375">
        <v>16</v>
      </c>
    </row>
    <row r="1084" spans="5:10" x14ac:dyDescent="0.25">
      <c r="E1084" s="305" t="s">
        <v>222</v>
      </c>
      <c r="F1084" s="64" t="s">
        <v>276</v>
      </c>
      <c r="G1084" s="54">
        <v>1</v>
      </c>
      <c r="H1084" s="30">
        <v>2018</v>
      </c>
      <c r="I1084" s="30">
        <v>8</v>
      </c>
      <c r="J1084" s="375">
        <v>16</v>
      </c>
    </row>
    <row r="1085" spans="5:10" x14ac:dyDescent="0.25">
      <c r="E1085" s="305" t="s">
        <v>222</v>
      </c>
      <c r="F1085" s="69" t="s">
        <v>276</v>
      </c>
      <c r="G1085" s="122">
        <v>1</v>
      </c>
      <c r="H1085" s="30">
        <v>2019</v>
      </c>
      <c r="I1085" s="30">
        <v>8</v>
      </c>
      <c r="J1085" s="375">
        <v>16</v>
      </c>
    </row>
    <row r="1086" spans="5:10" x14ac:dyDescent="0.25">
      <c r="E1086" s="305" t="s">
        <v>222</v>
      </c>
      <c r="F1086" s="64" t="s">
        <v>276</v>
      </c>
      <c r="G1086" s="54">
        <v>1</v>
      </c>
      <c r="H1086" s="30">
        <v>2019</v>
      </c>
      <c r="I1086" s="30">
        <v>10</v>
      </c>
      <c r="J1086" s="375">
        <v>16</v>
      </c>
    </row>
    <row r="1087" spans="5:10" x14ac:dyDescent="0.25">
      <c r="E1087" s="305" t="s">
        <v>222</v>
      </c>
      <c r="F1087" s="64" t="s">
        <v>276</v>
      </c>
      <c r="G1087" s="124">
        <v>1</v>
      </c>
      <c r="H1087" s="75">
        <v>2019</v>
      </c>
      <c r="I1087" s="30">
        <v>14</v>
      </c>
      <c r="J1087" s="376">
        <v>16</v>
      </c>
    </row>
    <row r="1088" spans="5:10" x14ac:dyDescent="0.25">
      <c r="E1088" s="302" t="s">
        <v>222</v>
      </c>
      <c r="F1088" s="31" t="s">
        <v>76</v>
      </c>
      <c r="G1088" s="54">
        <v>2</v>
      </c>
      <c r="H1088" s="30">
        <v>2014</v>
      </c>
      <c r="I1088" s="30">
        <v>10</v>
      </c>
      <c r="J1088" s="375">
        <v>8</v>
      </c>
    </row>
    <row r="1089" spans="5:10" x14ac:dyDescent="0.25">
      <c r="E1089" s="302" t="s">
        <v>222</v>
      </c>
      <c r="F1089" s="31" t="s">
        <v>76</v>
      </c>
      <c r="G1089" s="54">
        <v>2</v>
      </c>
      <c r="H1089" s="30">
        <v>2015</v>
      </c>
      <c r="I1089" s="30">
        <v>10</v>
      </c>
      <c r="J1089" s="375">
        <v>8</v>
      </c>
    </row>
    <row r="1090" spans="5:10" x14ac:dyDescent="0.25">
      <c r="E1090" s="302" t="s">
        <v>222</v>
      </c>
      <c r="F1090" s="31" t="s">
        <v>76</v>
      </c>
      <c r="G1090" s="54">
        <v>2</v>
      </c>
      <c r="H1090" s="30">
        <v>2015</v>
      </c>
      <c r="I1090" s="30">
        <v>14</v>
      </c>
      <c r="J1090" s="375">
        <v>8</v>
      </c>
    </row>
    <row r="1091" spans="5:10" x14ac:dyDescent="0.25">
      <c r="E1091" s="302" t="s">
        <v>222</v>
      </c>
      <c r="F1091" s="31" t="s">
        <v>76</v>
      </c>
      <c r="G1091" s="54">
        <v>2</v>
      </c>
      <c r="H1091" s="30">
        <v>2016</v>
      </c>
      <c r="I1091" s="30">
        <v>10</v>
      </c>
      <c r="J1091" s="375">
        <v>8</v>
      </c>
    </row>
    <row r="1092" spans="5:10" x14ac:dyDescent="0.25">
      <c r="E1092" s="302" t="s">
        <v>222</v>
      </c>
      <c r="F1092" s="64" t="s">
        <v>276</v>
      </c>
      <c r="G1092" s="54">
        <v>2</v>
      </c>
      <c r="H1092" s="30">
        <v>2017</v>
      </c>
      <c r="I1092" s="30">
        <v>9</v>
      </c>
      <c r="J1092" s="375">
        <v>8</v>
      </c>
    </row>
    <row r="1093" spans="5:10" x14ac:dyDescent="0.25">
      <c r="E1093" s="302" t="s">
        <v>222</v>
      </c>
      <c r="F1093" s="69" t="s">
        <v>276</v>
      </c>
      <c r="G1093" s="54">
        <v>2</v>
      </c>
      <c r="H1093" s="30">
        <v>2019</v>
      </c>
      <c r="I1093" s="30">
        <v>9</v>
      </c>
      <c r="J1093" s="375">
        <v>8</v>
      </c>
    </row>
    <row r="1094" spans="5:10" x14ac:dyDescent="0.25">
      <c r="E1094" s="302" t="s">
        <v>222</v>
      </c>
      <c r="F1094" s="136" t="s">
        <v>405</v>
      </c>
      <c r="G1094" s="54">
        <v>2</v>
      </c>
      <c r="H1094" s="30">
        <v>2021</v>
      </c>
      <c r="I1094" s="30">
        <v>10</v>
      </c>
      <c r="J1094" s="375">
        <v>8</v>
      </c>
    </row>
    <row r="1095" spans="5:10" x14ac:dyDescent="0.25">
      <c r="E1095" s="302" t="s">
        <v>222</v>
      </c>
      <c r="F1095" s="136" t="s">
        <v>405</v>
      </c>
      <c r="G1095" s="54">
        <v>2</v>
      </c>
      <c r="H1095" s="30">
        <v>2023</v>
      </c>
      <c r="I1095" s="30">
        <v>9</v>
      </c>
      <c r="J1095" s="375">
        <v>8</v>
      </c>
    </row>
    <row r="1096" spans="5:10" x14ac:dyDescent="0.25">
      <c r="E1096" s="303" t="s">
        <v>222</v>
      </c>
      <c r="F1096" s="137" t="s">
        <v>405</v>
      </c>
      <c r="G1096" s="54">
        <v>3</v>
      </c>
      <c r="H1096" s="30">
        <v>2022</v>
      </c>
      <c r="I1096" s="30">
        <v>8</v>
      </c>
      <c r="J1096" s="375">
        <v>4</v>
      </c>
    </row>
    <row r="1097" spans="5:10" x14ac:dyDescent="0.25">
      <c r="E1097" s="303" t="s">
        <v>222</v>
      </c>
      <c r="F1097" s="137" t="s">
        <v>405</v>
      </c>
      <c r="G1097" s="54">
        <v>3</v>
      </c>
      <c r="H1097" s="30">
        <v>2022</v>
      </c>
      <c r="I1097" s="30">
        <v>14</v>
      </c>
      <c r="J1097" s="375">
        <v>4</v>
      </c>
    </row>
    <row r="1098" spans="5:10" x14ac:dyDescent="0.25">
      <c r="E1098" s="303" t="s">
        <v>222</v>
      </c>
      <c r="F1098" s="64" t="s">
        <v>276</v>
      </c>
      <c r="G1098" s="54">
        <v>4</v>
      </c>
      <c r="H1098" s="30">
        <v>2017</v>
      </c>
      <c r="I1098" s="30">
        <v>10</v>
      </c>
      <c r="J1098" s="375">
        <v>4</v>
      </c>
    </row>
    <row r="1099" spans="5:10" x14ac:dyDescent="0.25">
      <c r="E1099" s="303" t="s">
        <v>222</v>
      </c>
      <c r="F1099" s="136" t="s">
        <v>405</v>
      </c>
      <c r="G1099" s="54">
        <v>4</v>
      </c>
      <c r="H1099" s="30">
        <v>2021</v>
      </c>
      <c r="I1099" s="30">
        <v>14</v>
      </c>
      <c r="J1099" s="375">
        <v>4</v>
      </c>
    </row>
    <row r="1100" spans="5:10" x14ac:dyDescent="0.25">
      <c r="E1100" s="303" t="s">
        <v>222</v>
      </c>
      <c r="F1100" s="136" t="s">
        <v>405</v>
      </c>
      <c r="G1100" s="54">
        <v>4</v>
      </c>
      <c r="H1100" s="30">
        <v>2022</v>
      </c>
      <c r="I1100" s="30">
        <v>9</v>
      </c>
      <c r="J1100" s="375">
        <v>4</v>
      </c>
    </row>
    <row r="1101" spans="5:10" x14ac:dyDescent="0.25">
      <c r="E1101" s="32" t="s">
        <v>222</v>
      </c>
      <c r="F1101" s="43" t="s">
        <v>232</v>
      </c>
      <c r="G1101" s="54">
        <v>5</v>
      </c>
      <c r="H1101" s="30">
        <v>2012</v>
      </c>
      <c r="I1101" s="30">
        <v>9</v>
      </c>
      <c r="J1101" s="375">
        <v>2</v>
      </c>
    </row>
    <row r="1102" spans="5:10" x14ac:dyDescent="0.25">
      <c r="E1102" s="32" t="s">
        <v>222</v>
      </c>
      <c r="F1102" s="31" t="s">
        <v>76</v>
      </c>
      <c r="G1102" s="54">
        <v>6</v>
      </c>
      <c r="H1102" s="30">
        <v>2014</v>
      </c>
      <c r="I1102" s="30">
        <v>9</v>
      </c>
      <c r="J1102" s="375">
        <v>2</v>
      </c>
    </row>
    <row r="1103" spans="5:10" x14ac:dyDescent="0.25">
      <c r="E1103" s="32" t="s">
        <v>222</v>
      </c>
      <c r="F1103" s="31" t="s">
        <v>76</v>
      </c>
      <c r="G1103" s="54">
        <v>6</v>
      </c>
      <c r="H1103" s="30">
        <v>2015</v>
      </c>
      <c r="I1103" s="30">
        <v>8</v>
      </c>
      <c r="J1103" s="375">
        <v>2</v>
      </c>
    </row>
    <row r="1104" spans="5:10" x14ac:dyDescent="0.25">
      <c r="E1104" s="139" t="s">
        <v>222</v>
      </c>
      <c r="F1104" s="136" t="s">
        <v>405</v>
      </c>
      <c r="G1104" s="54">
        <v>6</v>
      </c>
      <c r="H1104" s="30">
        <v>2021</v>
      </c>
      <c r="I1104" s="30">
        <v>8</v>
      </c>
      <c r="J1104" s="375">
        <v>2</v>
      </c>
    </row>
    <row r="1105" spans="5:10" x14ac:dyDescent="0.25">
      <c r="E1105" s="139" t="s">
        <v>222</v>
      </c>
      <c r="F1105" s="136" t="s">
        <v>405</v>
      </c>
      <c r="G1105" s="54">
        <v>6</v>
      </c>
      <c r="H1105" s="30">
        <v>2023</v>
      </c>
      <c r="I1105" s="30">
        <v>14</v>
      </c>
      <c r="J1105" s="375">
        <v>2</v>
      </c>
    </row>
    <row r="1106" spans="5:10" x14ac:dyDescent="0.25">
      <c r="E1106" s="32" t="s">
        <v>222</v>
      </c>
      <c r="F1106" s="43" t="s">
        <v>232</v>
      </c>
      <c r="G1106" s="54">
        <v>7</v>
      </c>
      <c r="H1106" s="30">
        <v>2012</v>
      </c>
      <c r="I1106" s="30">
        <v>14</v>
      </c>
      <c r="J1106" s="375">
        <v>2</v>
      </c>
    </row>
    <row r="1107" spans="5:10" x14ac:dyDescent="0.25">
      <c r="E1107" s="32" t="s">
        <v>222</v>
      </c>
      <c r="F1107" s="52" t="s">
        <v>15</v>
      </c>
      <c r="G1107" s="54">
        <v>8</v>
      </c>
      <c r="H1107" s="30">
        <v>2011</v>
      </c>
      <c r="I1107" s="30">
        <v>14</v>
      </c>
      <c r="J1107" s="375">
        <v>2</v>
      </c>
    </row>
    <row r="1108" spans="5:10" x14ac:dyDescent="0.25">
      <c r="E1108" s="32" t="s">
        <v>222</v>
      </c>
      <c r="F1108" s="31" t="s">
        <v>76</v>
      </c>
      <c r="G1108" s="54">
        <v>8</v>
      </c>
      <c r="H1108" s="30">
        <v>2014</v>
      </c>
      <c r="I1108" s="30">
        <v>8</v>
      </c>
      <c r="J1108" s="375">
        <v>2</v>
      </c>
    </row>
    <row r="1109" spans="5:10" x14ac:dyDescent="0.25">
      <c r="E1109" s="32" t="s">
        <v>222</v>
      </c>
      <c r="F1109" s="64" t="s">
        <v>276</v>
      </c>
      <c r="G1109" s="54">
        <v>9</v>
      </c>
      <c r="H1109" s="30">
        <v>2018</v>
      </c>
      <c r="I1109" s="30">
        <v>10</v>
      </c>
      <c r="J1109" s="375">
        <v>1</v>
      </c>
    </row>
    <row r="1110" spans="5:10" x14ac:dyDescent="0.25">
      <c r="E1110" s="140" t="s">
        <v>222</v>
      </c>
      <c r="F1110" s="137" t="s">
        <v>405</v>
      </c>
      <c r="G1110" s="54">
        <v>9</v>
      </c>
      <c r="H1110" s="30">
        <v>2023</v>
      </c>
      <c r="I1110" s="30">
        <v>8</v>
      </c>
      <c r="J1110" s="375">
        <v>1</v>
      </c>
    </row>
    <row r="1111" spans="5:10" x14ac:dyDescent="0.25">
      <c r="E1111" s="32" t="s">
        <v>222</v>
      </c>
      <c r="F1111" s="49" t="s">
        <v>15</v>
      </c>
      <c r="G1111" s="54">
        <v>10</v>
      </c>
      <c r="H1111" s="30">
        <v>2011</v>
      </c>
      <c r="I1111" s="30">
        <v>10</v>
      </c>
      <c r="J1111" s="375">
        <v>1</v>
      </c>
    </row>
    <row r="1112" spans="5:10" x14ac:dyDescent="0.25">
      <c r="E1112" s="32" t="s">
        <v>222</v>
      </c>
      <c r="F1112" s="43" t="s">
        <v>232</v>
      </c>
      <c r="G1112" s="54">
        <v>10</v>
      </c>
      <c r="H1112" s="30">
        <v>2012</v>
      </c>
      <c r="I1112" s="30">
        <v>8</v>
      </c>
      <c r="J1112" s="375">
        <v>1</v>
      </c>
    </row>
    <row r="1113" spans="5:10" x14ac:dyDescent="0.25">
      <c r="E1113" s="32" t="s">
        <v>222</v>
      </c>
      <c r="F1113" s="64" t="s">
        <v>276</v>
      </c>
      <c r="G1113" s="54">
        <v>10</v>
      </c>
      <c r="H1113" s="30">
        <v>2018</v>
      </c>
      <c r="I1113" s="30">
        <v>9</v>
      </c>
      <c r="J1113" s="375">
        <v>1</v>
      </c>
    </row>
    <row r="1114" spans="5:10" x14ac:dyDescent="0.25">
      <c r="E1114" s="72" t="s">
        <v>222</v>
      </c>
      <c r="F1114" s="64" t="s">
        <v>276</v>
      </c>
      <c r="G1114" s="124">
        <v>10</v>
      </c>
      <c r="H1114" s="75">
        <v>2020</v>
      </c>
      <c r="I1114" s="30">
        <v>9</v>
      </c>
      <c r="J1114" s="376">
        <v>1</v>
      </c>
    </row>
    <row r="1115" spans="5:10" x14ac:dyDescent="0.25">
      <c r="E1115" s="139" t="s">
        <v>222</v>
      </c>
      <c r="F1115" s="136" t="s">
        <v>405</v>
      </c>
      <c r="G1115" s="54">
        <v>10</v>
      </c>
      <c r="H1115" s="30">
        <v>2022</v>
      </c>
      <c r="I1115" s="30">
        <v>10</v>
      </c>
      <c r="J1115" s="375">
        <v>1</v>
      </c>
    </row>
    <row r="1116" spans="5:10" x14ac:dyDescent="0.25">
      <c r="E1116" s="139" t="s">
        <v>222</v>
      </c>
      <c r="F1116" s="136" t="s">
        <v>405</v>
      </c>
      <c r="G1116" s="54">
        <v>10</v>
      </c>
      <c r="H1116" s="30">
        <v>2023</v>
      </c>
      <c r="I1116" s="30">
        <v>10</v>
      </c>
      <c r="J1116" s="375">
        <v>1</v>
      </c>
    </row>
    <row r="1117" spans="5:10" x14ac:dyDescent="0.25">
      <c r="E1117" s="32" t="s">
        <v>222</v>
      </c>
      <c r="F1117" s="43" t="s">
        <v>232</v>
      </c>
      <c r="G1117" s="54">
        <v>11</v>
      </c>
      <c r="H1117" s="30">
        <v>2012</v>
      </c>
      <c r="I1117" s="30">
        <v>10</v>
      </c>
      <c r="J1117" s="375">
        <v>1</v>
      </c>
    </row>
    <row r="1118" spans="5:10" x14ac:dyDescent="0.25">
      <c r="E1118" s="140" t="s">
        <v>222</v>
      </c>
      <c r="F1118" s="137" t="s">
        <v>405</v>
      </c>
      <c r="G1118" s="54">
        <v>13</v>
      </c>
      <c r="H1118" s="30">
        <v>2021</v>
      </c>
      <c r="I1118" s="30">
        <v>9</v>
      </c>
      <c r="J1118" s="375">
        <v>1</v>
      </c>
    </row>
    <row r="1119" spans="5:10" x14ac:dyDescent="0.25">
      <c r="E1119" s="32" t="s">
        <v>222</v>
      </c>
      <c r="F1119" s="49" t="s">
        <v>15</v>
      </c>
      <c r="G1119" s="54">
        <v>14</v>
      </c>
      <c r="H1119" s="30">
        <v>2011</v>
      </c>
      <c r="I1119" s="30">
        <v>8</v>
      </c>
      <c r="J1119" s="375">
        <v>1</v>
      </c>
    </row>
    <row r="1120" spans="5:10" x14ac:dyDescent="0.25">
      <c r="E1120" s="32" t="s">
        <v>222</v>
      </c>
      <c r="F1120" s="64" t="s">
        <v>276</v>
      </c>
      <c r="G1120" s="54">
        <v>14</v>
      </c>
      <c r="H1120" s="30">
        <v>2017</v>
      </c>
      <c r="I1120" s="30">
        <v>8</v>
      </c>
      <c r="J1120" s="375">
        <v>1</v>
      </c>
    </row>
    <row r="1121" spans="5:10" x14ac:dyDescent="0.25">
      <c r="E1121" s="32" t="s">
        <v>222</v>
      </c>
      <c r="F1121" s="31" t="s">
        <v>76</v>
      </c>
      <c r="G1121" s="54">
        <v>15</v>
      </c>
      <c r="H1121" s="30">
        <v>2014</v>
      </c>
      <c r="I1121" s="30">
        <v>14</v>
      </c>
      <c r="J1121" s="375">
        <v>1</v>
      </c>
    </row>
    <row r="1122" spans="5:10" x14ac:dyDescent="0.25">
      <c r="E1122" s="32" t="s">
        <v>222</v>
      </c>
      <c r="F1122" s="64" t="s">
        <v>276</v>
      </c>
      <c r="G1122" s="54">
        <v>17</v>
      </c>
      <c r="H1122" s="30">
        <v>2018</v>
      </c>
      <c r="I1122" s="30">
        <v>14</v>
      </c>
      <c r="J1122" s="375">
        <v>1</v>
      </c>
    </row>
    <row r="1123" spans="5:10" x14ac:dyDescent="0.25">
      <c r="E1123" s="32" t="s">
        <v>222</v>
      </c>
      <c r="F1123" s="31" t="s">
        <v>76</v>
      </c>
      <c r="G1123" s="54">
        <v>18</v>
      </c>
      <c r="H1123" s="30">
        <v>2016</v>
      </c>
      <c r="I1123" s="30">
        <v>8</v>
      </c>
      <c r="J1123" s="375">
        <v>1</v>
      </c>
    </row>
    <row r="1124" spans="5:10" ht="15.75" thickBot="1" x14ac:dyDescent="0.3">
      <c r="E1124" s="33" t="s">
        <v>222</v>
      </c>
      <c r="F1124" s="44" t="s">
        <v>15</v>
      </c>
      <c r="G1124" s="55">
        <v>23</v>
      </c>
      <c r="H1124" s="34">
        <v>2010</v>
      </c>
      <c r="I1124" s="34">
        <v>10</v>
      </c>
      <c r="J1124" s="377">
        <v>1</v>
      </c>
    </row>
    <row r="1125" spans="5:10" ht="15.75" thickBot="1" x14ac:dyDescent="0.3">
      <c r="E1125" s="59" t="s">
        <v>295</v>
      </c>
      <c r="F1125" s="60" t="s">
        <v>286</v>
      </c>
      <c r="G1125" s="98">
        <v>23</v>
      </c>
      <c r="H1125" s="61">
        <v>2014</v>
      </c>
      <c r="I1125" s="61">
        <v>14</v>
      </c>
      <c r="J1125" s="378">
        <v>1</v>
      </c>
    </row>
    <row r="1126" spans="5:10" x14ac:dyDescent="0.25">
      <c r="E1126" s="308" t="s">
        <v>313</v>
      </c>
      <c r="F1126" s="38" t="s">
        <v>273</v>
      </c>
      <c r="G1126" s="53">
        <v>4</v>
      </c>
      <c r="H1126" s="41">
        <v>2015</v>
      </c>
      <c r="I1126" s="41">
        <v>10</v>
      </c>
      <c r="J1126" s="374">
        <v>4</v>
      </c>
    </row>
    <row r="1127" spans="5:10" x14ac:dyDescent="0.25">
      <c r="E1127" s="32" t="s">
        <v>313</v>
      </c>
      <c r="F1127" s="64" t="s">
        <v>273</v>
      </c>
      <c r="G1127" s="54">
        <v>6</v>
      </c>
      <c r="H1127" s="30">
        <v>2018</v>
      </c>
      <c r="I1127" s="30">
        <v>10</v>
      </c>
      <c r="J1127" s="375">
        <v>2</v>
      </c>
    </row>
    <row r="1128" spans="5:10" x14ac:dyDescent="0.25">
      <c r="E1128" s="140" t="s">
        <v>313</v>
      </c>
      <c r="F1128" s="137" t="s">
        <v>273</v>
      </c>
      <c r="G1128" s="54">
        <v>7</v>
      </c>
      <c r="H1128" s="30">
        <v>2022</v>
      </c>
      <c r="I1128" s="30">
        <v>9</v>
      </c>
      <c r="J1128" s="375">
        <v>2</v>
      </c>
    </row>
    <row r="1129" spans="5:10" x14ac:dyDescent="0.25">
      <c r="E1129" s="32" t="s">
        <v>313</v>
      </c>
      <c r="F1129" s="64" t="s">
        <v>273</v>
      </c>
      <c r="G1129" s="54">
        <v>8</v>
      </c>
      <c r="H1129" s="30">
        <v>2017</v>
      </c>
      <c r="I1129" s="30">
        <v>10</v>
      </c>
      <c r="J1129" s="375">
        <v>2</v>
      </c>
    </row>
    <row r="1130" spans="5:10" x14ac:dyDescent="0.25">
      <c r="E1130" s="32" t="s">
        <v>313</v>
      </c>
      <c r="F1130" s="64" t="s">
        <v>273</v>
      </c>
      <c r="G1130" s="54">
        <v>8</v>
      </c>
      <c r="H1130" s="30">
        <v>2018</v>
      </c>
      <c r="I1130" s="30">
        <v>9</v>
      </c>
      <c r="J1130" s="375">
        <v>2</v>
      </c>
    </row>
    <row r="1131" spans="5:10" x14ac:dyDescent="0.25">
      <c r="E1131" s="139" t="s">
        <v>313</v>
      </c>
      <c r="F1131" s="136" t="s">
        <v>273</v>
      </c>
      <c r="G1131" s="54">
        <v>8</v>
      </c>
      <c r="H1131" s="30">
        <v>2021</v>
      </c>
      <c r="I1131" s="30">
        <v>8</v>
      </c>
      <c r="J1131" s="375">
        <v>2</v>
      </c>
    </row>
    <row r="1132" spans="5:10" x14ac:dyDescent="0.25">
      <c r="E1132" s="139" t="s">
        <v>313</v>
      </c>
      <c r="F1132" s="136" t="s">
        <v>273</v>
      </c>
      <c r="G1132" s="54">
        <v>8</v>
      </c>
      <c r="H1132" s="30">
        <v>2022</v>
      </c>
      <c r="I1132" s="30">
        <v>14</v>
      </c>
      <c r="J1132" s="375">
        <v>2</v>
      </c>
    </row>
    <row r="1133" spans="5:10" x14ac:dyDescent="0.25">
      <c r="E1133" s="140" t="s">
        <v>313</v>
      </c>
      <c r="F1133" s="137" t="s">
        <v>273</v>
      </c>
      <c r="G1133" s="54">
        <v>13</v>
      </c>
      <c r="H1133" s="30">
        <v>2022</v>
      </c>
      <c r="I1133" s="30">
        <v>10</v>
      </c>
      <c r="J1133" s="375">
        <v>1</v>
      </c>
    </row>
    <row r="1134" spans="5:10" x14ac:dyDescent="0.25">
      <c r="E1134" s="32" t="s">
        <v>313</v>
      </c>
      <c r="F1134" s="64" t="s">
        <v>273</v>
      </c>
      <c r="G1134" s="54">
        <v>14</v>
      </c>
      <c r="H1134" s="30">
        <v>2018</v>
      </c>
      <c r="I1134" s="30">
        <v>14</v>
      </c>
      <c r="J1134" s="375">
        <v>1</v>
      </c>
    </row>
    <row r="1135" spans="5:10" x14ac:dyDescent="0.25">
      <c r="E1135" s="140" t="s">
        <v>313</v>
      </c>
      <c r="F1135" s="137" t="s">
        <v>273</v>
      </c>
      <c r="G1135" s="54">
        <v>15</v>
      </c>
      <c r="H1135" s="30">
        <v>2021</v>
      </c>
      <c r="I1135" s="30">
        <v>9</v>
      </c>
      <c r="J1135" s="375">
        <v>1</v>
      </c>
    </row>
    <row r="1136" spans="5:10" x14ac:dyDescent="0.25">
      <c r="E1136" s="140" t="s">
        <v>313</v>
      </c>
      <c r="F1136" s="137" t="s">
        <v>273</v>
      </c>
      <c r="G1136" s="54">
        <v>21</v>
      </c>
      <c r="H1136" s="30">
        <v>2021</v>
      </c>
      <c r="I1136" s="30">
        <v>14</v>
      </c>
      <c r="J1136" s="375">
        <v>1</v>
      </c>
    </row>
    <row r="1137" spans="5:10" x14ac:dyDescent="0.25">
      <c r="E1137" s="140" t="s">
        <v>313</v>
      </c>
      <c r="F1137" s="137" t="s">
        <v>273</v>
      </c>
      <c r="G1137" s="54">
        <v>21</v>
      </c>
      <c r="H1137" s="30">
        <v>2023</v>
      </c>
      <c r="I1137" s="30">
        <v>14</v>
      </c>
      <c r="J1137" s="375">
        <v>1</v>
      </c>
    </row>
    <row r="1138" spans="5:10" x14ac:dyDescent="0.25">
      <c r="E1138" s="139" t="s">
        <v>313</v>
      </c>
      <c r="F1138" s="136" t="s">
        <v>273</v>
      </c>
      <c r="G1138" s="54">
        <v>22</v>
      </c>
      <c r="H1138" s="30">
        <v>2022</v>
      </c>
      <c r="I1138" s="30">
        <v>8</v>
      </c>
      <c r="J1138" s="375">
        <v>1</v>
      </c>
    </row>
    <row r="1139" spans="5:10" x14ac:dyDescent="0.25">
      <c r="E1139" s="71" t="s">
        <v>313</v>
      </c>
      <c r="F1139" s="69" t="s">
        <v>273</v>
      </c>
      <c r="G1139" s="54">
        <v>24</v>
      </c>
      <c r="H1139" s="30">
        <v>2019</v>
      </c>
      <c r="I1139" s="30">
        <v>9</v>
      </c>
      <c r="J1139" s="375">
        <v>1</v>
      </c>
    </row>
    <row r="1140" spans="5:10" x14ac:dyDescent="0.25">
      <c r="E1140" s="72" t="s">
        <v>313</v>
      </c>
      <c r="F1140" s="64" t="s">
        <v>273</v>
      </c>
      <c r="G1140" s="54">
        <v>24</v>
      </c>
      <c r="H1140" s="30">
        <v>2019</v>
      </c>
      <c r="I1140" s="30">
        <v>10</v>
      </c>
      <c r="J1140" s="375">
        <v>1</v>
      </c>
    </row>
    <row r="1141" spans="5:10" x14ac:dyDescent="0.25">
      <c r="E1141" s="32" t="s">
        <v>313</v>
      </c>
      <c r="F1141" s="31" t="s">
        <v>273</v>
      </c>
      <c r="G1141" s="54">
        <v>25</v>
      </c>
      <c r="H1141" s="30">
        <v>2016</v>
      </c>
      <c r="I1141" s="30">
        <v>10</v>
      </c>
      <c r="J1141" s="375">
        <v>1</v>
      </c>
    </row>
    <row r="1142" spans="5:10" x14ac:dyDescent="0.25">
      <c r="E1142" s="32" t="s">
        <v>313</v>
      </c>
      <c r="F1142" s="64" t="s">
        <v>273</v>
      </c>
      <c r="G1142" s="54">
        <v>26</v>
      </c>
      <c r="H1142" s="30">
        <v>2018</v>
      </c>
      <c r="I1142" s="30">
        <v>8</v>
      </c>
      <c r="J1142" s="375">
        <v>1</v>
      </c>
    </row>
    <row r="1143" spans="5:10" x14ac:dyDescent="0.25">
      <c r="E1143" s="139" t="s">
        <v>313</v>
      </c>
      <c r="F1143" s="136" t="s">
        <v>273</v>
      </c>
      <c r="G1143" s="54">
        <v>28</v>
      </c>
      <c r="H1143" s="30">
        <v>2021</v>
      </c>
      <c r="I1143" s="30">
        <v>10</v>
      </c>
      <c r="J1143" s="375">
        <v>1</v>
      </c>
    </row>
    <row r="1144" spans="5:10" ht="15.75" thickBot="1" x14ac:dyDescent="0.3">
      <c r="E1144" s="73" t="s">
        <v>313</v>
      </c>
      <c r="F1144" s="65" t="s">
        <v>273</v>
      </c>
      <c r="G1144" s="125">
        <v>31</v>
      </c>
      <c r="H1144" s="77">
        <v>2020</v>
      </c>
      <c r="I1144" s="34">
        <v>9</v>
      </c>
      <c r="J1144" s="381">
        <v>1</v>
      </c>
    </row>
    <row r="1145" spans="5:10" x14ac:dyDescent="0.25">
      <c r="E1145" s="308" t="s">
        <v>67</v>
      </c>
      <c r="F1145" s="94" t="s">
        <v>76</v>
      </c>
      <c r="G1145" s="53">
        <v>4</v>
      </c>
      <c r="H1145" s="41">
        <v>2000</v>
      </c>
      <c r="I1145" s="41">
        <v>9</v>
      </c>
      <c r="J1145" s="374">
        <v>4</v>
      </c>
    </row>
    <row r="1146" spans="5:10" x14ac:dyDescent="0.25">
      <c r="E1146" s="85" t="s">
        <v>67</v>
      </c>
      <c r="F1146" s="84" t="s">
        <v>76</v>
      </c>
      <c r="G1146" s="54">
        <v>5</v>
      </c>
      <c r="H1146" s="30">
        <v>1998</v>
      </c>
      <c r="I1146" s="30">
        <v>9</v>
      </c>
      <c r="J1146" s="375">
        <v>2</v>
      </c>
    </row>
    <row r="1147" spans="5:10" x14ac:dyDescent="0.25">
      <c r="E1147" s="32" t="s">
        <v>67</v>
      </c>
      <c r="F1147" s="49" t="s">
        <v>50</v>
      </c>
      <c r="G1147" s="54">
        <v>8</v>
      </c>
      <c r="H1147" s="30">
        <v>1998</v>
      </c>
      <c r="I1147" s="30">
        <v>8</v>
      </c>
      <c r="J1147" s="375">
        <v>2</v>
      </c>
    </row>
    <row r="1148" spans="5:10" x14ac:dyDescent="0.25">
      <c r="E1148" s="32" t="s">
        <v>67</v>
      </c>
      <c r="F1148" s="49" t="s">
        <v>76</v>
      </c>
      <c r="G1148" s="54">
        <v>13</v>
      </c>
      <c r="H1148" s="30">
        <v>1999</v>
      </c>
      <c r="I1148" s="30">
        <v>8</v>
      </c>
      <c r="J1148" s="375">
        <v>1</v>
      </c>
    </row>
    <row r="1149" spans="5:10" ht="15.75" thickBot="1" x14ac:dyDescent="0.3">
      <c r="E1149" s="91" t="s">
        <v>67</v>
      </c>
      <c r="F1149" s="93" t="s">
        <v>76</v>
      </c>
      <c r="G1149" s="55">
        <v>14</v>
      </c>
      <c r="H1149" s="34">
        <v>2001</v>
      </c>
      <c r="I1149" s="34">
        <v>9</v>
      </c>
      <c r="J1149" s="377">
        <v>1</v>
      </c>
    </row>
    <row r="1150" spans="5:10" x14ac:dyDescent="0.25">
      <c r="E1150" s="308" t="s">
        <v>239</v>
      </c>
      <c r="F1150" s="40" t="s">
        <v>232</v>
      </c>
      <c r="G1150" s="53">
        <v>3</v>
      </c>
      <c r="H1150" s="41">
        <v>2013</v>
      </c>
      <c r="I1150" s="53">
        <v>8</v>
      </c>
      <c r="J1150" s="374">
        <v>4</v>
      </c>
    </row>
    <row r="1151" spans="5:10" ht="15.75" thickBot="1" x14ac:dyDescent="0.3">
      <c r="E1151" s="33" t="s">
        <v>239</v>
      </c>
      <c r="F1151" s="44" t="s">
        <v>240</v>
      </c>
      <c r="G1151" s="55">
        <v>11</v>
      </c>
      <c r="H1151" s="34">
        <v>2012</v>
      </c>
      <c r="I1151" s="34">
        <v>8</v>
      </c>
      <c r="J1151" s="377">
        <v>1</v>
      </c>
    </row>
    <row r="1152" spans="5:10" x14ac:dyDescent="0.25">
      <c r="E1152" s="39" t="s">
        <v>302</v>
      </c>
      <c r="F1152" s="38" t="s">
        <v>273</v>
      </c>
      <c r="G1152" s="53">
        <v>6</v>
      </c>
      <c r="H1152" s="41">
        <v>2016</v>
      </c>
      <c r="I1152" s="41">
        <v>10</v>
      </c>
      <c r="J1152" s="374">
        <v>2</v>
      </c>
    </row>
    <row r="1153" spans="5:10" x14ac:dyDescent="0.25">
      <c r="E1153" s="32" t="s">
        <v>302</v>
      </c>
      <c r="F1153" s="31" t="s">
        <v>273</v>
      </c>
      <c r="G1153" s="54">
        <v>18</v>
      </c>
      <c r="H1153" s="30">
        <v>2015</v>
      </c>
      <c r="I1153" s="30">
        <v>8</v>
      </c>
      <c r="J1153" s="375">
        <v>1</v>
      </c>
    </row>
    <row r="1154" spans="5:10" x14ac:dyDescent="0.25">
      <c r="E1154" s="32" t="s">
        <v>302</v>
      </c>
      <c r="F1154" s="64" t="s">
        <v>273</v>
      </c>
      <c r="G1154" s="54">
        <v>21</v>
      </c>
      <c r="H1154" s="30">
        <v>2017</v>
      </c>
      <c r="I1154" s="30">
        <v>9</v>
      </c>
      <c r="J1154" s="375">
        <v>1</v>
      </c>
    </row>
    <row r="1155" spans="5:10" x14ac:dyDescent="0.25">
      <c r="E1155" s="32" t="s">
        <v>302</v>
      </c>
      <c r="F1155" s="31" t="s">
        <v>273</v>
      </c>
      <c r="G1155" s="54">
        <v>22</v>
      </c>
      <c r="H1155" s="30">
        <v>2015</v>
      </c>
      <c r="I1155" s="30">
        <v>10</v>
      </c>
      <c r="J1155" s="375">
        <v>1</v>
      </c>
    </row>
    <row r="1156" spans="5:10" x14ac:dyDescent="0.25">
      <c r="E1156" s="32" t="s">
        <v>302</v>
      </c>
      <c r="F1156" s="31" t="s">
        <v>273</v>
      </c>
      <c r="G1156" s="54">
        <v>25</v>
      </c>
      <c r="H1156" s="30">
        <v>2016</v>
      </c>
      <c r="I1156" s="30">
        <v>14</v>
      </c>
      <c r="J1156" s="375">
        <v>1</v>
      </c>
    </row>
    <row r="1157" spans="5:10" x14ac:dyDescent="0.25">
      <c r="E1157" s="32" t="s">
        <v>302</v>
      </c>
      <c r="F1157" s="64" t="s">
        <v>273</v>
      </c>
      <c r="G1157" s="54">
        <v>29</v>
      </c>
      <c r="H1157" s="30">
        <v>2017</v>
      </c>
      <c r="I1157" s="30">
        <v>8</v>
      </c>
      <c r="J1157" s="375">
        <v>1</v>
      </c>
    </row>
    <row r="1158" spans="5:10" ht="15.75" thickBot="1" x14ac:dyDescent="0.3">
      <c r="E1158" s="142" t="s">
        <v>302</v>
      </c>
      <c r="F1158" s="153" t="s">
        <v>273</v>
      </c>
      <c r="G1158" s="55">
        <v>29</v>
      </c>
      <c r="H1158" s="34">
        <v>2022</v>
      </c>
      <c r="I1158" s="34">
        <v>8</v>
      </c>
      <c r="J1158" s="377">
        <v>1</v>
      </c>
    </row>
    <row r="1159" spans="5:10" x14ac:dyDescent="0.25">
      <c r="E1159" s="39" t="s">
        <v>314</v>
      </c>
      <c r="F1159" s="38" t="s">
        <v>273</v>
      </c>
      <c r="G1159" s="53">
        <v>15</v>
      </c>
      <c r="H1159" s="41">
        <v>2015</v>
      </c>
      <c r="I1159" s="41">
        <v>10</v>
      </c>
      <c r="J1159" s="374">
        <v>1</v>
      </c>
    </row>
    <row r="1160" spans="5:10" ht="15.75" thickBot="1" x14ac:dyDescent="0.3">
      <c r="E1160" s="141" t="s">
        <v>314</v>
      </c>
      <c r="F1160" s="151" t="s">
        <v>273</v>
      </c>
      <c r="G1160" s="55">
        <v>26</v>
      </c>
      <c r="H1160" s="34">
        <v>2022</v>
      </c>
      <c r="I1160" s="34">
        <v>10</v>
      </c>
      <c r="J1160" s="377">
        <v>1</v>
      </c>
    </row>
    <row r="1161" spans="5:10" ht="15.75" thickBot="1" x14ac:dyDescent="0.3">
      <c r="E1161" s="59" t="s">
        <v>22</v>
      </c>
      <c r="F1161" s="87"/>
      <c r="G1161" s="98">
        <v>9</v>
      </c>
      <c r="H1161" s="61">
        <v>1995</v>
      </c>
      <c r="I1161" s="61">
        <v>8</v>
      </c>
      <c r="J1161" s="378">
        <v>1</v>
      </c>
    </row>
    <row r="1162" spans="5:10" x14ac:dyDescent="0.25">
      <c r="E1162" s="39" t="s">
        <v>228</v>
      </c>
      <c r="F1162" s="48" t="s">
        <v>66</v>
      </c>
      <c r="G1162" s="53">
        <v>16</v>
      </c>
      <c r="H1162" s="41">
        <v>2011</v>
      </c>
      <c r="I1162" s="41">
        <v>10</v>
      </c>
      <c r="J1162" s="374">
        <v>1</v>
      </c>
    </row>
    <row r="1163" spans="5:10" ht="15.75" thickBot="1" x14ac:dyDescent="0.3">
      <c r="E1163" s="33" t="s">
        <v>228</v>
      </c>
      <c r="F1163" s="35" t="s">
        <v>273</v>
      </c>
      <c r="G1163" s="55">
        <v>26</v>
      </c>
      <c r="H1163" s="34">
        <v>2015</v>
      </c>
      <c r="I1163" s="34">
        <v>10</v>
      </c>
      <c r="J1163" s="377">
        <v>1</v>
      </c>
    </row>
    <row r="1164" spans="5:10" x14ac:dyDescent="0.25">
      <c r="E1164" s="149" t="s">
        <v>345</v>
      </c>
      <c r="F1164" s="152" t="s">
        <v>326</v>
      </c>
      <c r="G1164" s="53">
        <v>12</v>
      </c>
      <c r="H1164" s="41">
        <v>2022</v>
      </c>
      <c r="I1164" s="41">
        <v>8</v>
      </c>
      <c r="J1164" s="374">
        <v>1</v>
      </c>
    </row>
    <row r="1165" spans="5:10" x14ac:dyDescent="0.25">
      <c r="E1165" s="140" t="s">
        <v>345</v>
      </c>
      <c r="F1165" s="137" t="s">
        <v>326</v>
      </c>
      <c r="G1165" s="54">
        <v>13</v>
      </c>
      <c r="H1165" s="30">
        <v>2021</v>
      </c>
      <c r="I1165" s="30">
        <v>8</v>
      </c>
      <c r="J1165" s="375">
        <v>1</v>
      </c>
    </row>
    <row r="1166" spans="5:10" x14ac:dyDescent="0.25">
      <c r="E1166" s="72" t="s">
        <v>345</v>
      </c>
      <c r="F1166" s="64" t="s">
        <v>326</v>
      </c>
      <c r="G1166" s="124">
        <v>14</v>
      </c>
      <c r="H1166" s="75">
        <v>2020</v>
      </c>
      <c r="I1166" s="30">
        <v>8</v>
      </c>
      <c r="J1166" s="376">
        <v>1</v>
      </c>
    </row>
    <row r="1167" spans="5:10" x14ac:dyDescent="0.25">
      <c r="E1167" s="140" t="s">
        <v>345</v>
      </c>
      <c r="F1167" s="137" t="s">
        <v>326</v>
      </c>
      <c r="G1167" s="54">
        <v>17</v>
      </c>
      <c r="H1167" s="30">
        <v>2022</v>
      </c>
      <c r="I1167" s="30">
        <v>9</v>
      </c>
      <c r="J1167" s="375">
        <v>1</v>
      </c>
    </row>
    <row r="1168" spans="5:10" x14ac:dyDescent="0.25">
      <c r="E1168" s="140" t="s">
        <v>345</v>
      </c>
      <c r="F1168" s="137" t="s">
        <v>326</v>
      </c>
      <c r="G1168" s="54">
        <v>17</v>
      </c>
      <c r="H1168" s="30">
        <v>2022</v>
      </c>
      <c r="I1168" s="30">
        <v>14</v>
      </c>
      <c r="J1168" s="375">
        <v>1</v>
      </c>
    </row>
    <row r="1169" spans="5:10" x14ac:dyDescent="0.25">
      <c r="E1169" s="139" t="s">
        <v>345</v>
      </c>
      <c r="F1169" s="136" t="s">
        <v>326</v>
      </c>
      <c r="G1169" s="54">
        <v>18</v>
      </c>
      <c r="H1169" s="30">
        <v>2022</v>
      </c>
      <c r="I1169" s="30">
        <v>10</v>
      </c>
      <c r="J1169" s="375">
        <v>1</v>
      </c>
    </row>
    <row r="1170" spans="5:10" x14ac:dyDescent="0.25">
      <c r="E1170" s="140" t="s">
        <v>345</v>
      </c>
      <c r="F1170" s="137" t="s">
        <v>326</v>
      </c>
      <c r="G1170" s="54">
        <v>19</v>
      </c>
      <c r="H1170" s="30">
        <v>2021</v>
      </c>
      <c r="I1170" s="30">
        <v>9</v>
      </c>
      <c r="J1170" s="375">
        <v>1</v>
      </c>
    </row>
    <row r="1171" spans="5:10" x14ac:dyDescent="0.25">
      <c r="E1171" s="32" t="s">
        <v>345</v>
      </c>
      <c r="F1171" s="64" t="s">
        <v>326</v>
      </c>
      <c r="G1171" s="54">
        <v>20</v>
      </c>
      <c r="H1171" s="30">
        <v>2017</v>
      </c>
      <c r="I1171" s="30">
        <v>9</v>
      </c>
      <c r="J1171" s="375">
        <v>1</v>
      </c>
    </row>
    <row r="1172" spans="5:10" x14ac:dyDescent="0.25">
      <c r="E1172" s="140" t="s">
        <v>345</v>
      </c>
      <c r="F1172" s="137" t="s">
        <v>326</v>
      </c>
      <c r="G1172" s="54">
        <v>21</v>
      </c>
      <c r="H1172" s="30">
        <v>2023</v>
      </c>
      <c r="I1172" s="30">
        <v>9</v>
      </c>
      <c r="J1172" s="375">
        <v>1</v>
      </c>
    </row>
    <row r="1173" spans="5:10" x14ac:dyDescent="0.25">
      <c r="E1173" s="32" t="s">
        <v>345</v>
      </c>
      <c r="F1173" s="64" t="s">
        <v>326</v>
      </c>
      <c r="G1173" s="54">
        <v>27</v>
      </c>
      <c r="H1173" s="30">
        <v>2017</v>
      </c>
      <c r="I1173" s="30">
        <v>8</v>
      </c>
      <c r="J1173" s="375">
        <v>1</v>
      </c>
    </row>
    <row r="1174" spans="5:10" x14ac:dyDescent="0.25">
      <c r="E1174" s="139" t="s">
        <v>345</v>
      </c>
      <c r="F1174" s="136" t="s">
        <v>326</v>
      </c>
      <c r="G1174" s="54">
        <v>28</v>
      </c>
      <c r="H1174" s="30">
        <v>2021</v>
      </c>
      <c r="I1174" s="30">
        <v>14</v>
      </c>
      <c r="J1174" s="375">
        <v>1</v>
      </c>
    </row>
    <row r="1175" spans="5:10" ht="15.75" thickBot="1" x14ac:dyDescent="0.3">
      <c r="E1175" s="142" t="s">
        <v>345</v>
      </c>
      <c r="F1175" s="153" t="s">
        <v>326</v>
      </c>
      <c r="G1175" s="55">
        <v>31</v>
      </c>
      <c r="H1175" s="34">
        <v>2021</v>
      </c>
      <c r="I1175" s="34">
        <v>10</v>
      </c>
      <c r="J1175" s="377">
        <v>1</v>
      </c>
    </row>
    <row r="1176" spans="5:10" x14ac:dyDescent="0.25">
      <c r="E1176" s="301" t="s">
        <v>422</v>
      </c>
      <c r="F1176" s="150" t="s">
        <v>342</v>
      </c>
      <c r="G1176" s="53">
        <v>1</v>
      </c>
      <c r="H1176" s="41">
        <v>2023</v>
      </c>
      <c r="I1176" s="41">
        <v>8</v>
      </c>
      <c r="J1176" s="374">
        <v>16</v>
      </c>
    </row>
    <row r="1177" spans="5:10" x14ac:dyDescent="0.25">
      <c r="E1177" s="305" t="s">
        <v>422</v>
      </c>
      <c r="F1177" s="137" t="s">
        <v>342</v>
      </c>
      <c r="G1177" s="54">
        <v>1</v>
      </c>
      <c r="H1177" s="30">
        <v>2023</v>
      </c>
      <c r="I1177" s="30">
        <v>9</v>
      </c>
      <c r="J1177" s="375">
        <v>16</v>
      </c>
    </row>
    <row r="1178" spans="5:10" x14ac:dyDescent="0.25">
      <c r="E1178" s="302" t="s">
        <v>422</v>
      </c>
      <c r="F1178" s="136" t="s">
        <v>297</v>
      </c>
      <c r="G1178" s="54">
        <v>2</v>
      </c>
      <c r="H1178" s="30">
        <v>2022</v>
      </c>
      <c r="I1178" s="30">
        <v>9</v>
      </c>
      <c r="J1178" s="375">
        <v>8</v>
      </c>
    </row>
    <row r="1179" spans="5:10" x14ac:dyDescent="0.25">
      <c r="E1179" s="140" t="s">
        <v>422</v>
      </c>
      <c r="F1179" s="137" t="s">
        <v>297</v>
      </c>
      <c r="G1179" s="54">
        <v>5</v>
      </c>
      <c r="H1179" s="30">
        <v>2022</v>
      </c>
      <c r="I1179" s="30">
        <v>8</v>
      </c>
      <c r="J1179" s="375">
        <v>2</v>
      </c>
    </row>
    <row r="1180" spans="5:10" x14ac:dyDescent="0.25">
      <c r="E1180" s="139" t="s">
        <v>422</v>
      </c>
      <c r="F1180" s="136" t="s">
        <v>297</v>
      </c>
      <c r="G1180" s="54">
        <v>6</v>
      </c>
      <c r="H1180" s="30">
        <v>2022</v>
      </c>
      <c r="I1180" s="30">
        <v>10</v>
      </c>
      <c r="J1180" s="375">
        <v>2</v>
      </c>
    </row>
    <row r="1181" spans="5:10" x14ac:dyDescent="0.25">
      <c r="E1181" s="140" t="s">
        <v>422</v>
      </c>
      <c r="F1181" s="137" t="s">
        <v>297</v>
      </c>
      <c r="G1181" s="54">
        <v>11</v>
      </c>
      <c r="H1181" s="30">
        <v>2022</v>
      </c>
      <c r="I1181" s="30">
        <v>14</v>
      </c>
      <c r="J1181" s="375">
        <v>1</v>
      </c>
    </row>
    <row r="1182" spans="5:10" ht="15.75" thickBot="1" x14ac:dyDescent="0.3">
      <c r="E1182" s="141" t="s">
        <v>422</v>
      </c>
      <c r="F1182" s="151" t="s">
        <v>342</v>
      </c>
      <c r="G1182" s="55">
        <v>14</v>
      </c>
      <c r="H1182" s="34">
        <v>2023</v>
      </c>
      <c r="I1182" s="34">
        <v>14</v>
      </c>
      <c r="J1182" s="377">
        <v>1</v>
      </c>
    </row>
    <row r="1183" spans="5:10" x14ac:dyDescent="0.25">
      <c r="E1183" s="307" t="s">
        <v>365</v>
      </c>
      <c r="F1183" s="63" t="s">
        <v>299</v>
      </c>
      <c r="G1183" s="123">
        <v>2</v>
      </c>
      <c r="H1183" s="29">
        <v>2020</v>
      </c>
      <c r="I1183" s="41">
        <v>8</v>
      </c>
      <c r="J1183" s="379">
        <v>8</v>
      </c>
    </row>
    <row r="1184" spans="5:10" x14ac:dyDescent="0.25">
      <c r="E1184" s="303" t="s">
        <v>365</v>
      </c>
      <c r="F1184" s="64" t="s">
        <v>299</v>
      </c>
      <c r="G1184" s="54">
        <v>4</v>
      </c>
      <c r="H1184" s="30">
        <v>2019</v>
      </c>
      <c r="I1184" s="30">
        <v>10</v>
      </c>
      <c r="J1184" s="375">
        <v>4</v>
      </c>
    </row>
    <row r="1185" spans="5:10" x14ac:dyDescent="0.25">
      <c r="E1185" s="32" t="s">
        <v>365</v>
      </c>
      <c r="F1185" s="69" t="s">
        <v>299</v>
      </c>
      <c r="G1185" s="122">
        <v>8</v>
      </c>
      <c r="H1185" s="30">
        <v>2019</v>
      </c>
      <c r="I1185" s="30">
        <v>8</v>
      </c>
      <c r="J1185" s="375">
        <v>2</v>
      </c>
    </row>
    <row r="1186" spans="5:10" x14ac:dyDescent="0.25">
      <c r="E1186" s="72" t="s">
        <v>365</v>
      </c>
      <c r="F1186" s="64" t="s">
        <v>299</v>
      </c>
      <c r="G1186" s="124">
        <v>8</v>
      </c>
      <c r="H1186" s="75">
        <v>2019</v>
      </c>
      <c r="I1186" s="30">
        <v>14</v>
      </c>
      <c r="J1186" s="376">
        <v>2</v>
      </c>
    </row>
    <row r="1187" spans="5:10" x14ac:dyDescent="0.25">
      <c r="E1187" s="71" t="s">
        <v>365</v>
      </c>
      <c r="F1187" s="69" t="s">
        <v>299</v>
      </c>
      <c r="G1187" s="54">
        <v>12</v>
      </c>
      <c r="H1187" s="30">
        <v>2019</v>
      </c>
      <c r="I1187" s="30">
        <v>9</v>
      </c>
      <c r="J1187" s="375">
        <v>1</v>
      </c>
    </row>
    <row r="1188" spans="5:10" x14ac:dyDescent="0.25">
      <c r="E1188" s="140" t="s">
        <v>365</v>
      </c>
      <c r="F1188" s="137" t="s">
        <v>299</v>
      </c>
      <c r="G1188" s="54">
        <v>15</v>
      </c>
      <c r="H1188" s="30">
        <v>2023</v>
      </c>
      <c r="I1188" s="30">
        <v>8</v>
      </c>
      <c r="J1188" s="375">
        <v>1</v>
      </c>
    </row>
    <row r="1189" spans="5:10" x14ac:dyDescent="0.25">
      <c r="E1189" s="139" t="s">
        <v>365</v>
      </c>
      <c r="F1189" s="136" t="s">
        <v>299</v>
      </c>
      <c r="G1189" s="54">
        <v>22</v>
      </c>
      <c r="H1189" s="30">
        <v>2021</v>
      </c>
      <c r="I1189" s="30">
        <v>9</v>
      </c>
      <c r="J1189" s="375">
        <v>1</v>
      </c>
    </row>
    <row r="1190" spans="5:10" x14ac:dyDescent="0.25">
      <c r="E1190" s="140" t="s">
        <v>365</v>
      </c>
      <c r="F1190" s="137" t="s">
        <v>299</v>
      </c>
      <c r="G1190" s="54">
        <v>25</v>
      </c>
      <c r="H1190" s="30">
        <v>2023</v>
      </c>
      <c r="I1190" s="30">
        <v>14</v>
      </c>
      <c r="J1190" s="375">
        <v>1</v>
      </c>
    </row>
    <row r="1191" spans="5:10" x14ac:dyDescent="0.25">
      <c r="E1191" s="72" t="s">
        <v>365</v>
      </c>
      <c r="F1191" s="64" t="s">
        <v>299</v>
      </c>
      <c r="G1191" s="124">
        <v>26</v>
      </c>
      <c r="H1191" s="75">
        <v>2020</v>
      </c>
      <c r="I1191" s="30">
        <v>9</v>
      </c>
      <c r="J1191" s="376">
        <v>1</v>
      </c>
    </row>
    <row r="1192" spans="5:10" x14ac:dyDescent="0.25">
      <c r="E1192" s="139" t="s">
        <v>365</v>
      </c>
      <c r="F1192" s="136" t="s">
        <v>299</v>
      </c>
      <c r="G1192" s="54">
        <v>28</v>
      </c>
      <c r="H1192" s="30">
        <v>2021</v>
      </c>
      <c r="I1192" s="30">
        <v>8</v>
      </c>
      <c r="J1192" s="375">
        <v>1</v>
      </c>
    </row>
    <row r="1193" spans="5:10" ht="15.75" thickBot="1" x14ac:dyDescent="0.3">
      <c r="E1193" s="33" t="s">
        <v>365</v>
      </c>
      <c r="F1193" s="65" t="s">
        <v>363</v>
      </c>
      <c r="G1193" s="55">
        <v>32</v>
      </c>
      <c r="H1193" s="34">
        <v>2018</v>
      </c>
      <c r="I1193" s="34">
        <v>9</v>
      </c>
      <c r="J1193" s="377">
        <v>1</v>
      </c>
    </row>
    <row r="1194" spans="5:10" x14ac:dyDescent="0.25">
      <c r="E1194" s="39" t="s">
        <v>108</v>
      </c>
      <c r="F1194" s="40" t="s">
        <v>232</v>
      </c>
      <c r="G1194" s="53">
        <v>10</v>
      </c>
      <c r="H1194" s="41">
        <v>2012</v>
      </c>
      <c r="I1194" s="41">
        <v>10</v>
      </c>
      <c r="J1194" s="374">
        <v>1</v>
      </c>
    </row>
    <row r="1195" spans="5:10" ht="15.75" thickBot="1" x14ac:dyDescent="0.3">
      <c r="E1195" s="33" t="s">
        <v>108</v>
      </c>
      <c r="F1195" s="50" t="s">
        <v>15</v>
      </c>
      <c r="G1195" s="55">
        <v>15</v>
      </c>
      <c r="H1195" s="34">
        <v>2000</v>
      </c>
      <c r="I1195" s="34">
        <v>8</v>
      </c>
      <c r="J1195" s="377">
        <v>1</v>
      </c>
    </row>
    <row r="1196" spans="5:10" ht="15.75" thickBot="1" x14ac:dyDescent="0.3">
      <c r="E1196" s="310" t="s">
        <v>11</v>
      </c>
      <c r="F1196" s="87" t="s">
        <v>10</v>
      </c>
      <c r="G1196" s="98">
        <v>2</v>
      </c>
      <c r="H1196" s="61">
        <v>1995</v>
      </c>
      <c r="I1196" s="61">
        <v>8</v>
      </c>
      <c r="J1196" s="378">
        <v>8</v>
      </c>
    </row>
    <row r="1197" spans="5:10" x14ac:dyDescent="0.25">
      <c r="E1197" s="307" t="s">
        <v>263</v>
      </c>
      <c r="F1197" s="38" t="s">
        <v>132</v>
      </c>
      <c r="G1197" s="53">
        <v>2</v>
      </c>
      <c r="H1197" s="41">
        <v>2015</v>
      </c>
      <c r="I1197" s="41">
        <v>9</v>
      </c>
      <c r="J1197" s="374">
        <v>8</v>
      </c>
    </row>
    <row r="1198" spans="5:10" x14ac:dyDescent="0.25">
      <c r="E1198" s="303" t="s">
        <v>263</v>
      </c>
      <c r="F1198" s="69" t="s">
        <v>342</v>
      </c>
      <c r="G1198" s="122">
        <v>3</v>
      </c>
      <c r="H1198" s="30">
        <v>2019</v>
      </c>
      <c r="I1198" s="30">
        <v>8</v>
      </c>
      <c r="J1198" s="375">
        <v>4</v>
      </c>
    </row>
    <row r="1199" spans="5:10" x14ac:dyDescent="0.25">
      <c r="E1199" s="32" t="s">
        <v>263</v>
      </c>
      <c r="F1199" s="31" t="s">
        <v>132</v>
      </c>
      <c r="G1199" s="54">
        <v>5</v>
      </c>
      <c r="H1199" s="30">
        <v>2015</v>
      </c>
      <c r="I1199" s="30">
        <v>10</v>
      </c>
      <c r="J1199" s="375">
        <v>2</v>
      </c>
    </row>
    <row r="1200" spans="5:10" x14ac:dyDescent="0.25">
      <c r="E1200" s="32" t="s">
        <v>263</v>
      </c>
      <c r="F1200" s="31" t="s">
        <v>132</v>
      </c>
      <c r="G1200" s="54">
        <v>7</v>
      </c>
      <c r="H1200" s="30">
        <v>2014</v>
      </c>
      <c r="I1200" s="30">
        <v>8</v>
      </c>
      <c r="J1200" s="375">
        <v>2</v>
      </c>
    </row>
    <row r="1201" spans="5:10" x14ac:dyDescent="0.25">
      <c r="E1201" s="32" t="s">
        <v>263</v>
      </c>
      <c r="F1201" s="31" t="s">
        <v>132</v>
      </c>
      <c r="G1201" s="54">
        <v>7</v>
      </c>
      <c r="H1201" s="30">
        <v>2016</v>
      </c>
      <c r="I1201" s="30">
        <v>9</v>
      </c>
      <c r="J1201" s="375">
        <v>2</v>
      </c>
    </row>
    <row r="1202" spans="5:10" x14ac:dyDescent="0.25">
      <c r="E1202" s="32" t="s">
        <v>263</v>
      </c>
      <c r="F1202" s="31" t="s">
        <v>132</v>
      </c>
      <c r="G1202" s="54">
        <v>7</v>
      </c>
      <c r="H1202" s="30">
        <v>2016</v>
      </c>
      <c r="I1202" s="30">
        <v>10</v>
      </c>
      <c r="J1202" s="375">
        <v>2</v>
      </c>
    </row>
    <row r="1203" spans="5:10" x14ac:dyDescent="0.25">
      <c r="E1203" s="32" t="s">
        <v>263</v>
      </c>
      <c r="F1203" s="64" t="s">
        <v>342</v>
      </c>
      <c r="G1203" s="54">
        <v>8</v>
      </c>
      <c r="H1203" s="30">
        <v>2017</v>
      </c>
      <c r="I1203" s="30">
        <v>8</v>
      </c>
      <c r="J1203" s="375">
        <v>2</v>
      </c>
    </row>
    <row r="1204" spans="5:10" x14ac:dyDescent="0.25">
      <c r="E1204" s="32" t="s">
        <v>263</v>
      </c>
      <c r="F1204" s="64" t="s">
        <v>342</v>
      </c>
      <c r="G1204" s="54">
        <v>8</v>
      </c>
      <c r="H1204" s="30">
        <v>2018</v>
      </c>
      <c r="I1204" s="30">
        <v>10</v>
      </c>
      <c r="J1204" s="375">
        <v>2</v>
      </c>
    </row>
    <row r="1205" spans="5:10" x14ac:dyDescent="0.25">
      <c r="E1205" s="32" t="s">
        <v>263</v>
      </c>
      <c r="F1205" s="31" t="s">
        <v>132</v>
      </c>
      <c r="G1205" s="54">
        <v>9</v>
      </c>
      <c r="H1205" s="30">
        <v>2015</v>
      </c>
      <c r="I1205" s="30">
        <v>8</v>
      </c>
      <c r="J1205" s="375">
        <v>1</v>
      </c>
    </row>
    <row r="1206" spans="5:10" x14ac:dyDescent="0.25">
      <c r="E1206" s="32" t="s">
        <v>263</v>
      </c>
      <c r="F1206" s="31" t="s">
        <v>132</v>
      </c>
      <c r="G1206" s="54">
        <v>9</v>
      </c>
      <c r="H1206" s="30">
        <v>2016</v>
      </c>
      <c r="I1206" s="30">
        <v>14</v>
      </c>
      <c r="J1206" s="375">
        <v>1</v>
      </c>
    </row>
    <row r="1207" spans="5:10" x14ac:dyDescent="0.25">
      <c r="E1207" s="71" t="s">
        <v>263</v>
      </c>
      <c r="F1207" s="69" t="s">
        <v>342</v>
      </c>
      <c r="G1207" s="54">
        <v>9</v>
      </c>
      <c r="H1207" s="30">
        <v>2019</v>
      </c>
      <c r="I1207" s="30">
        <v>9</v>
      </c>
      <c r="J1207" s="375">
        <v>1</v>
      </c>
    </row>
    <row r="1208" spans="5:10" x14ac:dyDescent="0.25">
      <c r="E1208" s="32" t="s">
        <v>263</v>
      </c>
      <c r="F1208" s="31" t="s">
        <v>132</v>
      </c>
      <c r="G1208" s="54">
        <v>12</v>
      </c>
      <c r="H1208" s="30">
        <v>2014</v>
      </c>
      <c r="I1208" s="30">
        <v>10</v>
      </c>
      <c r="J1208" s="375">
        <v>1</v>
      </c>
    </row>
    <row r="1209" spans="5:10" x14ac:dyDescent="0.25">
      <c r="E1209" s="32" t="s">
        <v>263</v>
      </c>
      <c r="F1209" s="31" t="s">
        <v>132</v>
      </c>
      <c r="G1209" s="54">
        <v>13</v>
      </c>
      <c r="H1209" s="30">
        <v>2015</v>
      </c>
      <c r="I1209" s="30">
        <v>14</v>
      </c>
      <c r="J1209" s="375">
        <v>1</v>
      </c>
    </row>
    <row r="1210" spans="5:10" x14ac:dyDescent="0.25">
      <c r="E1210" s="32" t="s">
        <v>263</v>
      </c>
      <c r="F1210" s="64" t="s">
        <v>342</v>
      </c>
      <c r="G1210" s="54">
        <v>14</v>
      </c>
      <c r="H1210" s="30">
        <v>2018</v>
      </c>
      <c r="I1210" s="30">
        <v>9</v>
      </c>
      <c r="J1210" s="375">
        <v>1</v>
      </c>
    </row>
    <row r="1211" spans="5:10" x14ac:dyDescent="0.25">
      <c r="E1211" s="32" t="s">
        <v>263</v>
      </c>
      <c r="F1211" s="31" t="s">
        <v>132</v>
      </c>
      <c r="G1211" s="54">
        <v>17</v>
      </c>
      <c r="H1211" s="30">
        <v>2014</v>
      </c>
      <c r="I1211" s="30">
        <v>9</v>
      </c>
      <c r="J1211" s="375">
        <v>1</v>
      </c>
    </row>
    <row r="1212" spans="5:10" x14ac:dyDescent="0.25">
      <c r="E1212" s="32" t="s">
        <v>263</v>
      </c>
      <c r="F1212" s="43" t="s">
        <v>237</v>
      </c>
      <c r="G1212" s="54">
        <v>18</v>
      </c>
      <c r="H1212" s="30">
        <v>2013</v>
      </c>
      <c r="I1212" s="30">
        <v>9</v>
      </c>
      <c r="J1212" s="375">
        <v>1</v>
      </c>
    </row>
    <row r="1213" spans="5:10" x14ac:dyDescent="0.25">
      <c r="E1213" s="32" t="s">
        <v>263</v>
      </c>
      <c r="F1213" s="64" t="s">
        <v>342</v>
      </c>
      <c r="G1213" s="54">
        <v>19</v>
      </c>
      <c r="H1213" s="30">
        <v>2018</v>
      </c>
      <c r="I1213" s="30">
        <v>8</v>
      </c>
      <c r="J1213" s="375">
        <v>1</v>
      </c>
    </row>
    <row r="1214" spans="5:10" x14ac:dyDescent="0.25">
      <c r="E1214" s="72" t="s">
        <v>263</v>
      </c>
      <c r="F1214" s="64" t="s">
        <v>342</v>
      </c>
      <c r="G1214" s="54">
        <v>23</v>
      </c>
      <c r="H1214" s="30">
        <v>2019</v>
      </c>
      <c r="I1214" s="30">
        <v>10</v>
      </c>
      <c r="J1214" s="375">
        <v>1</v>
      </c>
    </row>
    <row r="1215" spans="5:10" x14ac:dyDescent="0.25">
      <c r="E1215" s="32" t="s">
        <v>263</v>
      </c>
      <c r="F1215" s="31" t="s">
        <v>132</v>
      </c>
      <c r="G1215" s="54">
        <v>26</v>
      </c>
      <c r="H1215" s="30">
        <v>2014</v>
      </c>
      <c r="I1215" s="30">
        <v>14</v>
      </c>
      <c r="J1215" s="375">
        <v>1</v>
      </c>
    </row>
    <row r="1216" spans="5:10" x14ac:dyDescent="0.25">
      <c r="E1216" s="32" t="s">
        <v>263</v>
      </c>
      <c r="F1216" s="31" t="s">
        <v>132</v>
      </c>
      <c r="G1216" s="54">
        <v>26</v>
      </c>
      <c r="H1216" s="30">
        <v>2016</v>
      </c>
      <c r="I1216" s="30">
        <v>8</v>
      </c>
      <c r="J1216" s="375">
        <v>1</v>
      </c>
    </row>
    <row r="1217" spans="5:10" ht="15.75" thickBot="1" x14ac:dyDescent="0.3">
      <c r="E1217" s="33" t="s">
        <v>263</v>
      </c>
      <c r="F1217" s="65" t="s">
        <v>342</v>
      </c>
      <c r="G1217" s="55">
        <v>30</v>
      </c>
      <c r="H1217" s="34">
        <v>2017</v>
      </c>
      <c r="I1217" s="34">
        <v>9</v>
      </c>
      <c r="J1217" s="377">
        <v>1</v>
      </c>
    </row>
    <row r="1218" spans="5:10" x14ac:dyDescent="0.25">
      <c r="E1218" s="92" t="s">
        <v>48</v>
      </c>
      <c r="F1218" s="94" t="s">
        <v>77</v>
      </c>
      <c r="G1218" s="53">
        <v>9</v>
      </c>
      <c r="H1218" s="41">
        <v>1998</v>
      </c>
      <c r="I1218" s="41">
        <v>9</v>
      </c>
      <c r="J1218" s="374">
        <v>1</v>
      </c>
    </row>
    <row r="1219" spans="5:10" x14ac:dyDescent="0.25">
      <c r="E1219" s="32" t="s">
        <v>48</v>
      </c>
      <c r="F1219" s="49" t="s">
        <v>10</v>
      </c>
      <c r="G1219" s="54">
        <v>12</v>
      </c>
      <c r="H1219" s="30">
        <v>1997</v>
      </c>
      <c r="I1219" s="30">
        <v>9</v>
      </c>
      <c r="J1219" s="375">
        <v>1</v>
      </c>
    </row>
    <row r="1220" spans="5:10" ht="15.75" thickBot="1" x14ac:dyDescent="0.3">
      <c r="E1220" s="33" t="s">
        <v>48</v>
      </c>
      <c r="F1220" s="50" t="s">
        <v>10</v>
      </c>
      <c r="G1220" s="55">
        <v>16</v>
      </c>
      <c r="H1220" s="34">
        <v>1996</v>
      </c>
      <c r="I1220" s="34">
        <v>9</v>
      </c>
      <c r="J1220" s="377">
        <v>1</v>
      </c>
    </row>
    <row r="1221" spans="5:10" x14ac:dyDescent="0.25">
      <c r="E1221" s="79" t="s">
        <v>385</v>
      </c>
      <c r="F1221" s="63" t="s">
        <v>280</v>
      </c>
      <c r="G1221" s="123">
        <v>27</v>
      </c>
      <c r="H1221" s="29">
        <v>2020</v>
      </c>
      <c r="I1221" s="41">
        <v>8</v>
      </c>
      <c r="J1221" s="379">
        <v>1</v>
      </c>
    </row>
    <row r="1222" spans="5:10" ht="15.75" thickBot="1" x14ac:dyDescent="0.3">
      <c r="E1222" s="142" t="s">
        <v>385</v>
      </c>
      <c r="F1222" s="153" t="s">
        <v>280</v>
      </c>
      <c r="G1222" s="55">
        <v>27</v>
      </c>
      <c r="H1222" s="34">
        <v>2021</v>
      </c>
      <c r="I1222" s="34">
        <v>10</v>
      </c>
      <c r="J1222" s="377">
        <v>1</v>
      </c>
    </row>
    <row r="1223" spans="5:10" x14ac:dyDescent="0.25">
      <c r="E1223" s="308" t="s">
        <v>147</v>
      </c>
      <c r="F1223" s="38" t="s">
        <v>271</v>
      </c>
      <c r="G1223" s="53">
        <v>4</v>
      </c>
      <c r="H1223" s="41">
        <v>2014</v>
      </c>
      <c r="I1223" s="41">
        <v>8</v>
      </c>
      <c r="J1223" s="374">
        <v>4</v>
      </c>
    </row>
    <row r="1224" spans="5:10" x14ac:dyDescent="0.25">
      <c r="E1224" s="32" t="s">
        <v>147</v>
      </c>
      <c r="F1224" s="43" t="s">
        <v>148</v>
      </c>
      <c r="G1224" s="54">
        <v>6</v>
      </c>
      <c r="H1224" s="30">
        <v>2004</v>
      </c>
      <c r="I1224" s="30">
        <v>8</v>
      </c>
      <c r="J1224" s="375">
        <v>2</v>
      </c>
    </row>
    <row r="1225" spans="5:10" x14ac:dyDescent="0.25">
      <c r="E1225" s="32" t="s">
        <v>147</v>
      </c>
      <c r="F1225" s="49" t="s">
        <v>148</v>
      </c>
      <c r="G1225" s="54">
        <v>12</v>
      </c>
      <c r="H1225" s="30">
        <v>2003</v>
      </c>
      <c r="I1225" s="30">
        <v>9</v>
      </c>
      <c r="J1225" s="375">
        <v>1</v>
      </c>
    </row>
    <row r="1226" spans="5:10" x14ac:dyDescent="0.25">
      <c r="E1226" s="32" t="s">
        <v>147</v>
      </c>
      <c r="F1226" s="46" t="s">
        <v>148</v>
      </c>
      <c r="G1226" s="54">
        <v>13</v>
      </c>
      <c r="H1226" s="30">
        <v>2004</v>
      </c>
      <c r="I1226" s="30">
        <v>9</v>
      </c>
      <c r="J1226" s="375">
        <v>1</v>
      </c>
    </row>
    <row r="1227" spans="5:10" x14ac:dyDescent="0.25">
      <c r="E1227" s="32" t="s">
        <v>147</v>
      </c>
      <c r="F1227" s="31" t="s">
        <v>271</v>
      </c>
      <c r="G1227" s="54">
        <v>19</v>
      </c>
      <c r="H1227" s="30">
        <v>2014</v>
      </c>
      <c r="I1227" s="30">
        <v>9</v>
      </c>
      <c r="J1227" s="375">
        <v>1</v>
      </c>
    </row>
    <row r="1228" spans="5:10" x14ac:dyDescent="0.25">
      <c r="E1228" s="32" t="s">
        <v>147</v>
      </c>
      <c r="F1228" s="31" t="s">
        <v>271</v>
      </c>
      <c r="G1228" s="54">
        <v>20</v>
      </c>
      <c r="H1228" s="30">
        <v>2016</v>
      </c>
      <c r="I1228" s="30">
        <v>8</v>
      </c>
      <c r="J1228" s="375">
        <v>1</v>
      </c>
    </row>
    <row r="1229" spans="5:10" ht="15.75" thickBot="1" x14ac:dyDescent="0.3">
      <c r="E1229" s="33" t="s">
        <v>147</v>
      </c>
      <c r="F1229" s="35" t="s">
        <v>271</v>
      </c>
      <c r="G1229" s="55">
        <v>24</v>
      </c>
      <c r="H1229" s="34">
        <v>2016</v>
      </c>
      <c r="I1229" s="34">
        <v>9</v>
      </c>
      <c r="J1229" s="377">
        <v>1</v>
      </c>
    </row>
    <row r="1230" spans="5:10" x14ac:dyDescent="0.25">
      <c r="E1230" s="301" t="s">
        <v>117</v>
      </c>
      <c r="F1230" s="40" t="s">
        <v>236</v>
      </c>
      <c r="G1230" s="53">
        <v>1</v>
      </c>
      <c r="H1230" s="41">
        <v>2013</v>
      </c>
      <c r="I1230" s="41">
        <v>9</v>
      </c>
      <c r="J1230" s="374">
        <v>16</v>
      </c>
    </row>
    <row r="1231" spans="5:10" x14ac:dyDescent="0.25">
      <c r="E1231" s="32" t="s">
        <v>117</v>
      </c>
      <c r="F1231" s="43" t="s">
        <v>236</v>
      </c>
      <c r="G1231" s="54">
        <v>6</v>
      </c>
      <c r="H1231" s="30">
        <v>2012</v>
      </c>
      <c r="I1231" s="30">
        <v>8</v>
      </c>
      <c r="J1231" s="375">
        <v>2</v>
      </c>
    </row>
    <row r="1232" spans="5:10" x14ac:dyDescent="0.25">
      <c r="E1232" s="32" t="s">
        <v>117</v>
      </c>
      <c r="F1232" s="43" t="s">
        <v>236</v>
      </c>
      <c r="G1232" s="54">
        <v>6</v>
      </c>
      <c r="H1232" s="30">
        <v>2012</v>
      </c>
      <c r="I1232" s="30">
        <v>10</v>
      </c>
      <c r="J1232" s="375">
        <v>2</v>
      </c>
    </row>
    <row r="1233" spans="5:10" x14ac:dyDescent="0.25">
      <c r="E1233" s="32" t="s">
        <v>117</v>
      </c>
      <c r="F1233" s="49" t="s">
        <v>118</v>
      </c>
      <c r="G1233" s="54">
        <v>13</v>
      </c>
      <c r="H1233" s="30">
        <v>2001</v>
      </c>
      <c r="I1233" s="30">
        <v>9</v>
      </c>
      <c r="J1233" s="375">
        <v>1</v>
      </c>
    </row>
    <row r="1234" spans="5:10" x14ac:dyDescent="0.25">
      <c r="E1234" s="32" t="s">
        <v>117</v>
      </c>
      <c r="F1234" s="49" t="s">
        <v>118</v>
      </c>
      <c r="G1234" s="54">
        <v>13</v>
      </c>
      <c r="H1234" s="30">
        <v>2011</v>
      </c>
      <c r="I1234" s="30">
        <v>8</v>
      </c>
      <c r="J1234" s="375">
        <v>1</v>
      </c>
    </row>
    <row r="1235" spans="5:10" x14ac:dyDescent="0.25">
      <c r="E1235" s="32" t="s">
        <v>117</v>
      </c>
      <c r="F1235" s="49" t="s">
        <v>118</v>
      </c>
      <c r="G1235" s="54">
        <v>14</v>
      </c>
      <c r="H1235" s="30">
        <v>2001</v>
      </c>
      <c r="I1235" s="30">
        <v>8</v>
      </c>
      <c r="J1235" s="375">
        <v>1</v>
      </c>
    </row>
    <row r="1236" spans="5:10" x14ac:dyDescent="0.25">
      <c r="E1236" s="32" t="s">
        <v>117</v>
      </c>
      <c r="F1236" s="43" t="s">
        <v>118</v>
      </c>
      <c r="G1236" s="54">
        <v>17</v>
      </c>
      <c r="H1236" s="30">
        <v>2010</v>
      </c>
      <c r="I1236" s="30">
        <v>9</v>
      </c>
      <c r="J1236" s="375">
        <v>1</v>
      </c>
    </row>
    <row r="1237" spans="5:10" ht="15.75" thickBot="1" x14ac:dyDescent="0.3">
      <c r="E1237" s="33" t="s">
        <v>117</v>
      </c>
      <c r="F1237" s="44" t="s">
        <v>236</v>
      </c>
      <c r="G1237" s="55">
        <v>22</v>
      </c>
      <c r="H1237" s="34">
        <v>2013</v>
      </c>
      <c r="I1237" s="55">
        <v>8</v>
      </c>
      <c r="J1237" s="377">
        <v>1</v>
      </c>
    </row>
    <row r="1238" spans="5:10" ht="15.75" thickBot="1" x14ac:dyDescent="0.3">
      <c r="E1238" s="59" t="s">
        <v>245</v>
      </c>
      <c r="F1238" s="62" t="s">
        <v>235</v>
      </c>
      <c r="G1238" s="98">
        <v>24</v>
      </c>
      <c r="H1238" s="61">
        <v>2012</v>
      </c>
      <c r="I1238" s="61">
        <v>8</v>
      </c>
      <c r="J1238" s="378">
        <v>1</v>
      </c>
    </row>
    <row r="1239" spans="5:10" x14ac:dyDescent="0.25">
      <c r="E1239" s="39" t="s">
        <v>116</v>
      </c>
      <c r="F1239" s="48" t="s">
        <v>86</v>
      </c>
      <c r="G1239" s="53">
        <v>11</v>
      </c>
      <c r="H1239" s="41">
        <v>2001</v>
      </c>
      <c r="I1239" s="41">
        <v>8</v>
      </c>
      <c r="J1239" s="374">
        <v>1</v>
      </c>
    </row>
    <row r="1240" spans="5:10" ht="15.75" thickBot="1" x14ac:dyDescent="0.3">
      <c r="E1240" s="33" t="s">
        <v>116</v>
      </c>
      <c r="F1240" s="50" t="s">
        <v>86</v>
      </c>
      <c r="G1240" s="55">
        <v>15</v>
      </c>
      <c r="H1240" s="34">
        <v>2002</v>
      </c>
      <c r="I1240" s="34">
        <v>8</v>
      </c>
      <c r="J1240" s="377">
        <v>1</v>
      </c>
    </row>
    <row r="1241" spans="5:10" x14ac:dyDescent="0.25">
      <c r="E1241" s="39" t="s">
        <v>259</v>
      </c>
      <c r="F1241" s="40" t="s">
        <v>232</v>
      </c>
      <c r="G1241" s="53">
        <v>12</v>
      </c>
      <c r="H1241" s="41">
        <v>2013</v>
      </c>
      <c r="I1241" s="41">
        <v>9</v>
      </c>
      <c r="J1241" s="374">
        <v>1</v>
      </c>
    </row>
    <row r="1242" spans="5:10" ht="15.75" thickBot="1" x14ac:dyDescent="0.3">
      <c r="E1242" s="33" t="s">
        <v>259</v>
      </c>
      <c r="F1242" s="44" t="s">
        <v>232</v>
      </c>
      <c r="G1242" s="55">
        <v>17</v>
      </c>
      <c r="H1242" s="34">
        <v>2013</v>
      </c>
      <c r="I1242" s="55">
        <v>8</v>
      </c>
      <c r="J1242" s="377">
        <v>1</v>
      </c>
    </row>
    <row r="1243" spans="5:10" x14ac:dyDescent="0.25">
      <c r="E1243" s="301" t="s">
        <v>9</v>
      </c>
      <c r="F1243" s="48" t="s">
        <v>10</v>
      </c>
      <c r="G1243" s="53">
        <v>1</v>
      </c>
      <c r="H1243" s="41">
        <v>1995</v>
      </c>
      <c r="I1243" s="41">
        <v>8</v>
      </c>
      <c r="J1243" s="374">
        <v>16</v>
      </c>
    </row>
    <row r="1244" spans="5:10" ht="15.75" thickBot="1" x14ac:dyDescent="0.3">
      <c r="E1244" s="33" t="s">
        <v>9</v>
      </c>
      <c r="F1244" s="50" t="s">
        <v>10</v>
      </c>
      <c r="G1244" s="55">
        <v>12</v>
      </c>
      <c r="H1244" s="34">
        <v>1996</v>
      </c>
      <c r="I1244" s="34">
        <v>9</v>
      </c>
      <c r="J1244" s="377">
        <v>1</v>
      </c>
    </row>
    <row r="1245" spans="5:10" ht="15.75" thickBot="1" x14ac:dyDescent="0.3">
      <c r="E1245" s="59" t="s">
        <v>312</v>
      </c>
      <c r="F1245" s="60" t="s">
        <v>299</v>
      </c>
      <c r="G1245" s="98">
        <v>22</v>
      </c>
      <c r="H1245" s="61">
        <v>2015</v>
      </c>
      <c r="I1245" s="61">
        <v>9</v>
      </c>
      <c r="J1245" s="378">
        <v>1</v>
      </c>
    </row>
    <row r="1246" spans="5:10" ht="15.75" thickBot="1" x14ac:dyDescent="0.3">
      <c r="E1246" s="59" t="s">
        <v>38</v>
      </c>
      <c r="F1246" s="87" t="s">
        <v>39</v>
      </c>
      <c r="G1246" s="98">
        <v>7</v>
      </c>
      <c r="H1246" s="61">
        <v>1996</v>
      </c>
      <c r="I1246" s="61">
        <v>9</v>
      </c>
      <c r="J1246" s="378">
        <v>2</v>
      </c>
    </row>
    <row r="1247" spans="5:10" ht="15.75" thickBot="1" x14ac:dyDescent="0.3">
      <c r="E1247" s="155" t="s">
        <v>409</v>
      </c>
      <c r="F1247" s="156" t="s">
        <v>77</v>
      </c>
      <c r="G1247" s="98">
        <v>16</v>
      </c>
      <c r="H1247" s="61">
        <v>2021</v>
      </c>
      <c r="I1247" s="61">
        <v>9</v>
      </c>
      <c r="J1247" s="378">
        <v>1</v>
      </c>
    </row>
    <row r="1248" spans="5:10" x14ac:dyDescent="0.25">
      <c r="E1248" s="39" t="s">
        <v>252</v>
      </c>
      <c r="F1248" s="38" t="s">
        <v>297</v>
      </c>
      <c r="G1248" s="53">
        <v>14</v>
      </c>
      <c r="H1248" s="41">
        <v>2015</v>
      </c>
      <c r="I1248" s="41">
        <v>8</v>
      </c>
      <c r="J1248" s="374">
        <v>1</v>
      </c>
    </row>
    <row r="1249" spans="5:10" ht="15.75" thickBot="1" x14ac:dyDescent="0.3">
      <c r="E1249" s="33" t="s">
        <v>252</v>
      </c>
      <c r="F1249" s="44" t="s">
        <v>249</v>
      </c>
      <c r="G1249" s="55">
        <v>23</v>
      </c>
      <c r="H1249" s="34">
        <v>2012</v>
      </c>
      <c r="I1249" s="34">
        <v>9</v>
      </c>
      <c r="J1249" s="377">
        <v>1</v>
      </c>
    </row>
    <row r="1250" spans="5:10" ht="15.75" thickBot="1" x14ac:dyDescent="0.3">
      <c r="E1250" s="59" t="s">
        <v>172</v>
      </c>
      <c r="F1250" s="62" t="s">
        <v>173</v>
      </c>
      <c r="G1250" s="98">
        <v>12</v>
      </c>
      <c r="H1250" s="61">
        <v>2006</v>
      </c>
      <c r="I1250" s="61">
        <v>9</v>
      </c>
      <c r="J1250" s="378">
        <v>1</v>
      </c>
    </row>
    <row r="1251" spans="5:10" x14ac:dyDescent="0.25">
      <c r="E1251" s="39" t="s">
        <v>278</v>
      </c>
      <c r="F1251" s="38" t="s">
        <v>132</v>
      </c>
      <c r="G1251" s="53">
        <v>16</v>
      </c>
      <c r="H1251" s="41">
        <v>2014</v>
      </c>
      <c r="I1251" s="41">
        <v>8</v>
      </c>
      <c r="J1251" s="374">
        <v>1</v>
      </c>
    </row>
    <row r="1252" spans="5:10" x14ac:dyDescent="0.25">
      <c r="E1252" s="32" t="s">
        <v>278</v>
      </c>
      <c r="F1252" s="31" t="s">
        <v>132</v>
      </c>
      <c r="G1252" s="54">
        <v>17</v>
      </c>
      <c r="H1252" s="30">
        <v>2014</v>
      </c>
      <c r="I1252" s="30">
        <v>10</v>
      </c>
      <c r="J1252" s="375">
        <v>1</v>
      </c>
    </row>
    <row r="1253" spans="5:10" x14ac:dyDescent="0.25">
      <c r="E1253" s="32" t="s">
        <v>278</v>
      </c>
      <c r="F1253" s="31" t="s">
        <v>132</v>
      </c>
      <c r="G1253" s="54">
        <v>23</v>
      </c>
      <c r="H1253" s="30">
        <v>2015</v>
      </c>
      <c r="I1253" s="30">
        <v>9</v>
      </c>
      <c r="J1253" s="375">
        <v>1</v>
      </c>
    </row>
    <row r="1254" spans="5:10" ht="15.75" thickBot="1" x14ac:dyDescent="0.3">
      <c r="E1254" s="33" t="s">
        <v>278</v>
      </c>
      <c r="F1254" s="35" t="s">
        <v>132</v>
      </c>
      <c r="G1254" s="55">
        <v>28</v>
      </c>
      <c r="H1254" s="34">
        <v>2014</v>
      </c>
      <c r="I1254" s="34">
        <v>9</v>
      </c>
      <c r="J1254" s="377">
        <v>1</v>
      </c>
    </row>
    <row r="1255" spans="5:10" x14ac:dyDescent="0.25">
      <c r="E1255" s="39" t="s">
        <v>285</v>
      </c>
      <c r="F1255" s="38" t="s">
        <v>270</v>
      </c>
      <c r="G1255" s="53">
        <v>15</v>
      </c>
      <c r="H1255" s="41">
        <v>2015</v>
      </c>
      <c r="I1255" s="41">
        <v>14</v>
      </c>
      <c r="J1255" s="374">
        <v>1</v>
      </c>
    </row>
    <row r="1256" spans="5:10" x14ac:dyDescent="0.25">
      <c r="E1256" s="32" t="s">
        <v>285</v>
      </c>
      <c r="F1256" s="31" t="s">
        <v>270</v>
      </c>
      <c r="G1256" s="54">
        <v>23</v>
      </c>
      <c r="H1256" s="30">
        <v>2014</v>
      </c>
      <c r="I1256" s="30">
        <v>8</v>
      </c>
      <c r="J1256" s="375">
        <v>1</v>
      </c>
    </row>
    <row r="1257" spans="5:10" x14ac:dyDescent="0.25">
      <c r="E1257" s="32" t="s">
        <v>285</v>
      </c>
      <c r="F1257" s="31" t="s">
        <v>270</v>
      </c>
      <c r="G1257" s="54">
        <v>23</v>
      </c>
      <c r="H1257" s="30">
        <v>2014</v>
      </c>
      <c r="I1257" s="30">
        <v>9</v>
      </c>
      <c r="J1257" s="375">
        <v>1</v>
      </c>
    </row>
    <row r="1258" spans="5:10" x14ac:dyDescent="0.25">
      <c r="E1258" s="32" t="s">
        <v>285</v>
      </c>
      <c r="F1258" s="31" t="s">
        <v>270</v>
      </c>
      <c r="G1258" s="54">
        <v>23</v>
      </c>
      <c r="H1258" s="30">
        <v>2015</v>
      </c>
      <c r="I1258" s="30">
        <v>10</v>
      </c>
      <c r="J1258" s="375">
        <v>1</v>
      </c>
    </row>
    <row r="1259" spans="5:10" x14ac:dyDescent="0.25">
      <c r="E1259" s="32" t="s">
        <v>285</v>
      </c>
      <c r="F1259" s="31" t="s">
        <v>270</v>
      </c>
      <c r="G1259" s="54">
        <v>24</v>
      </c>
      <c r="H1259" s="30">
        <v>2014</v>
      </c>
      <c r="I1259" s="30">
        <v>10</v>
      </c>
      <c r="J1259" s="375">
        <v>1</v>
      </c>
    </row>
    <row r="1260" spans="5:10" x14ac:dyDescent="0.25">
      <c r="E1260" s="32" t="s">
        <v>285</v>
      </c>
      <c r="F1260" s="31" t="s">
        <v>270</v>
      </c>
      <c r="G1260" s="54">
        <v>25</v>
      </c>
      <c r="H1260" s="30">
        <v>2014</v>
      </c>
      <c r="I1260" s="30">
        <v>14</v>
      </c>
      <c r="J1260" s="375">
        <v>1</v>
      </c>
    </row>
    <row r="1261" spans="5:10" x14ac:dyDescent="0.25">
      <c r="E1261" s="32" t="s">
        <v>285</v>
      </c>
      <c r="F1261" s="31" t="s">
        <v>270</v>
      </c>
      <c r="G1261" s="54">
        <v>26</v>
      </c>
      <c r="H1261" s="30">
        <v>2016</v>
      </c>
      <c r="I1261" s="30">
        <v>14</v>
      </c>
      <c r="J1261" s="375">
        <v>1</v>
      </c>
    </row>
    <row r="1262" spans="5:10" ht="15.75" thickBot="1" x14ac:dyDescent="0.3">
      <c r="E1262" s="33" t="s">
        <v>285</v>
      </c>
      <c r="F1262" s="35" t="s">
        <v>270</v>
      </c>
      <c r="G1262" s="55">
        <v>32</v>
      </c>
      <c r="H1262" s="34">
        <v>2015</v>
      </c>
      <c r="I1262" s="34">
        <v>9</v>
      </c>
      <c r="J1262" s="377">
        <v>1</v>
      </c>
    </row>
    <row r="1263" spans="5:10" x14ac:dyDescent="0.25">
      <c r="E1263" s="308" t="s">
        <v>281</v>
      </c>
      <c r="F1263" s="63" t="s">
        <v>270</v>
      </c>
      <c r="G1263" s="123">
        <v>4</v>
      </c>
      <c r="H1263" s="29">
        <v>2020</v>
      </c>
      <c r="I1263" s="41">
        <v>8</v>
      </c>
      <c r="J1263" s="379">
        <v>4</v>
      </c>
    </row>
    <row r="1264" spans="5:10" x14ac:dyDescent="0.25">
      <c r="E1264" s="139" t="s">
        <v>281</v>
      </c>
      <c r="F1264" s="136" t="s">
        <v>270</v>
      </c>
      <c r="G1264" s="54">
        <v>6</v>
      </c>
      <c r="H1264" s="30">
        <v>2023</v>
      </c>
      <c r="I1264" s="30">
        <v>8</v>
      </c>
      <c r="J1264" s="375">
        <v>2</v>
      </c>
    </row>
    <row r="1265" spans="5:10" x14ac:dyDescent="0.25">
      <c r="E1265" s="140" t="s">
        <v>281</v>
      </c>
      <c r="F1265" s="137" t="s">
        <v>270</v>
      </c>
      <c r="G1265" s="54">
        <v>7</v>
      </c>
      <c r="H1265" s="30">
        <v>2022</v>
      </c>
      <c r="I1265" s="30">
        <v>8</v>
      </c>
      <c r="J1265" s="375">
        <v>2</v>
      </c>
    </row>
    <row r="1266" spans="5:10" x14ac:dyDescent="0.25">
      <c r="E1266" s="139" t="s">
        <v>281</v>
      </c>
      <c r="F1266" s="136" t="s">
        <v>270</v>
      </c>
      <c r="G1266" s="54">
        <v>10</v>
      </c>
      <c r="H1266" s="30">
        <v>2021</v>
      </c>
      <c r="I1266" s="30">
        <v>9</v>
      </c>
      <c r="J1266" s="375">
        <v>1</v>
      </c>
    </row>
    <row r="1267" spans="5:10" x14ac:dyDescent="0.25">
      <c r="E1267" s="32" t="s">
        <v>281</v>
      </c>
      <c r="F1267" s="64" t="s">
        <v>270</v>
      </c>
      <c r="G1267" s="54">
        <v>13</v>
      </c>
      <c r="H1267" s="30">
        <v>2017</v>
      </c>
      <c r="I1267" s="30">
        <v>14</v>
      </c>
      <c r="J1267" s="375">
        <v>1</v>
      </c>
    </row>
    <row r="1268" spans="5:10" x14ac:dyDescent="0.25">
      <c r="E1268" s="140" t="s">
        <v>281</v>
      </c>
      <c r="F1268" s="137" t="s">
        <v>270</v>
      </c>
      <c r="G1268" s="54">
        <v>13</v>
      </c>
      <c r="H1268" s="30">
        <v>2021</v>
      </c>
      <c r="I1268" s="30">
        <v>10</v>
      </c>
      <c r="J1268" s="375">
        <v>1</v>
      </c>
    </row>
    <row r="1269" spans="5:10" x14ac:dyDescent="0.25">
      <c r="E1269" s="32" t="s">
        <v>281</v>
      </c>
      <c r="F1269" s="64" t="s">
        <v>270</v>
      </c>
      <c r="G1269" s="54">
        <v>14</v>
      </c>
      <c r="H1269" s="30">
        <v>2017</v>
      </c>
      <c r="I1269" s="30">
        <v>9</v>
      </c>
      <c r="J1269" s="375">
        <v>1</v>
      </c>
    </row>
    <row r="1270" spans="5:10" x14ac:dyDescent="0.25">
      <c r="E1270" s="139" t="s">
        <v>281</v>
      </c>
      <c r="F1270" s="136" t="s">
        <v>270</v>
      </c>
      <c r="G1270" s="54">
        <v>14</v>
      </c>
      <c r="H1270" s="30">
        <v>2022</v>
      </c>
      <c r="I1270" s="30">
        <v>9</v>
      </c>
      <c r="J1270" s="375">
        <v>1</v>
      </c>
    </row>
    <row r="1271" spans="5:10" x14ac:dyDescent="0.25">
      <c r="E1271" s="140" t="s">
        <v>281</v>
      </c>
      <c r="F1271" s="137" t="s">
        <v>270</v>
      </c>
      <c r="G1271" s="54">
        <v>15</v>
      </c>
      <c r="H1271" s="30">
        <v>2021</v>
      </c>
      <c r="I1271" s="30">
        <v>14</v>
      </c>
      <c r="J1271" s="375">
        <v>1</v>
      </c>
    </row>
    <row r="1272" spans="5:10" x14ac:dyDescent="0.25">
      <c r="E1272" s="140" t="s">
        <v>281</v>
      </c>
      <c r="F1272" s="137" t="s">
        <v>270</v>
      </c>
      <c r="G1272" s="54">
        <v>15</v>
      </c>
      <c r="H1272" s="30">
        <v>2023</v>
      </c>
      <c r="I1272" s="30">
        <v>10</v>
      </c>
      <c r="J1272" s="375">
        <v>1</v>
      </c>
    </row>
    <row r="1273" spans="5:10" x14ac:dyDescent="0.25">
      <c r="E1273" s="139" t="s">
        <v>281</v>
      </c>
      <c r="F1273" s="136" t="s">
        <v>270</v>
      </c>
      <c r="G1273" s="54">
        <v>16</v>
      </c>
      <c r="H1273" s="30">
        <v>2021</v>
      </c>
      <c r="I1273" s="30">
        <v>8</v>
      </c>
      <c r="J1273" s="375">
        <v>1</v>
      </c>
    </row>
    <row r="1274" spans="5:10" x14ac:dyDescent="0.25">
      <c r="E1274" s="32" t="s">
        <v>281</v>
      </c>
      <c r="F1274" s="64" t="s">
        <v>270</v>
      </c>
      <c r="G1274" s="54">
        <v>18</v>
      </c>
      <c r="H1274" s="30">
        <v>2018</v>
      </c>
      <c r="I1274" s="30">
        <v>14</v>
      </c>
      <c r="J1274" s="375">
        <v>1</v>
      </c>
    </row>
    <row r="1275" spans="5:10" x14ac:dyDescent="0.25">
      <c r="E1275" s="72" t="s">
        <v>281</v>
      </c>
      <c r="F1275" s="64" t="s">
        <v>270</v>
      </c>
      <c r="G1275" s="124">
        <v>18</v>
      </c>
      <c r="H1275" s="75">
        <v>2019</v>
      </c>
      <c r="I1275" s="30">
        <v>14</v>
      </c>
      <c r="J1275" s="376">
        <v>1</v>
      </c>
    </row>
    <row r="1276" spans="5:10" x14ac:dyDescent="0.25">
      <c r="E1276" s="32" t="s">
        <v>281</v>
      </c>
      <c r="F1276" s="31" t="s">
        <v>270</v>
      </c>
      <c r="G1276" s="54">
        <v>19</v>
      </c>
      <c r="H1276" s="30">
        <v>2014</v>
      </c>
      <c r="I1276" s="30">
        <v>8</v>
      </c>
      <c r="J1276" s="375">
        <v>1</v>
      </c>
    </row>
    <row r="1277" spans="5:10" x14ac:dyDescent="0.25">
      <c r="E1277" s="140" t="s">
        <v>281</v>
      </c>
      <c r="F1277" s="137" t="s">
        <v>270</v>
      </c>
      <c r="G1277" s="54">
        <v>23</v>
      </c>
      <c r="H1277" s="30">
        <v>2022</v>
      </c>
      <c r="I1277" s="30">
        <v>14</v>
      </c>
      <c r="J1277" s="375">
        <v>1</v>
      </c>
    </row>
    <row r="1278" spans="5:10" x14ac:dyDescent="0.25">
      <c r="E1278" s="32" t="s">
        <v>281</v>
      </c>
      <c r="F1278" s="31" t="s">
        <v>270</v>
      </c>
      <c r="G1278" s="54">
        <v>24</v>
      </c>
      <c r="H1278" s="30">
        <v>2014</v>
      </c>
      <c r="I1278" s="30">
        <v>9</v>
      </c>
      <c r="J1278" s="375">
        <v>1</v>
      </c>
    </row>
    <row r="1279" spans="5:10" x14ac:dyDescent="0.25">
      <c r="E1279" s="32" t="s">
        <v>281</v>
      </c>
      <c r="F1279" s="64" t="s">
        <v>270</v>
      </c>
      <c r="G1279" s="54">
        <v>24</v>
      </c>
      <c r="H1279" s="30">
        <v>2018</v>
      </c>
      <c r="I1279" s="30">
        <v>8</v>
      </c>
      <c r="J1279" s="375">
        <v>1</v>
      </c>
    </row>
    <row r="1280" spans="5:10" x14ac:dyDescent="0.25">
      <c r="E1280" s="72" t="s">
        <v>281</v>
      </c>
      <c r="F1280" s="64" t="s">
        <v>270</v>
      </c>
      <c r="G1280" s="124">
        <v>27</v>
      </c>
      <c r="H1280" s="75">
        <v>2020</v>
      </c>
      <c r="I1280" s="30">
        <v>9</v>
      </c>
      <c r="J1280" s="376">
        <v>1</v>
      </c>
    </row>
    <row r="1281" spans="5:10" x14ac:dyDescent="0.25">
      <c r="E1281" s="32" t="s">
        <v>281</v>
      </c>
      <c r="F1281" s="64" t="s">
        <v>270</v>
      </c>
      <c r="G1281" s="54">
        <v>28</v>
      </c>
      <c r="H1281" s="30">
        <v>2018</v>
      </c>
      <c r="I1281" s="30">
        <v>9</v>
      </c>
      <c r="J1281" s="375">
        <v>1</v>
      </c>
    </row>
    <row r="1282" spans="5:10" x14ac:dyDescent="0.25">
      <c r="E1282" s="140" t="s">
        <v>281</v>
      </c>
      <c r="F1282" s="137" t="s">
        <v>270</v>
      </c>
      <c r="G1282" s="54">
        <v>29</v>
      </c>
      <c r="H1282" s="30">
        <v>2023</v>
      </c>
      <c r="I1282" s="30">
        <v>9</v>
      </c>
      <c r="J1282" s="375">
        <v>1</v>
      </c>
    </row>
    <row r="1283" spans="5:10" x14ac:dyDescent="0.25">
      <c r="E1283" s="32" t="s">
        <v>281</v>
      </c>
      <c r="F1283" s="64" t="s">
        <v>270</v>
      </c>
      <c r="G1283" s="54">
        <v>30</v>
      </c>
      <c r="H1283" s="30">
        <v>2018</v>
      </c>
      <c r="I1283" s="30">
        <v>10</v>
      </c>
      <c r="J1283" s="375">
        <v>1</v>
      </c>
    </row>
    <row r="1284" spans="5:10" ht="15.75" thickBot="1" x14ac:dyDescent="0.3">
      <c r="E1284" s="141" t="s">
        <v>281</v>
      </c>
      <c r="F1284" s="151" t="s">
        <v>270</v>
      </c>
      <c r="G1284" s="55">
        <v>30</v>
      </c>
      <c r="H1284" s="34">
        <v>2023</v>
      </c>
      <c r="I1284" s="34">
        <v>14</v>
      </c>
      <c r="J1284" s="377">
        <v>1</v>
      </c>
    </row>
    <row r="1285" spans="5:10" x14ac:dyDescent="0.25">
      <c r="E1285" s="39" t="s">
        <v>164</v>
      </c>
      <c r="F1285" s="45" t="s">
        <v>163</v>
      </c>
      <c r="G1285" s="53">
        <v>11</v>
      </c>
      <c r="H1285" s="41">
        <v>2005</v>
      </c>
      <c r="I1285" s="41">
        <v>8</v>
      </c>
      <c r="J1285" s="374">
        <v>1</v>
      </c>
    </row>
    <row r="1286" spans="5:10" x14ac:dyDescent="0.25">
      <c r="E1286" s="32" t="s">
        <v>164</v>
      </c>
      <c r="F1286" s="46" t="s">
        <v>163</v>
      </c>
      <c r="G1286" s="54">
        <v>11</v>
      </c>
      <c r="H1286" s="30">
        <v>2005</v>
      </c>
      <c r="I1286" s="30">
        <v>9</v>
      </c>
      <c r="J1286" s="375">
        <v>1</v>
      </c>
    </row>
    <row r="1287" spans="5:10" x14ac:dyDescent="0.25">
      <c r="E1287" s="32" t="s">
        <v>164</v>
      </c>
      <c r="F1287" s="43" t="s">
        <v>163</v>
      </c>
      <c r="G1287" s="54">
        <v>13</v>
      </c>
      <c r="H1287" s="30">
        <v>2007</v>
      </c>
      <c r="I1287" s="30">
        <v>9</v>
      </c>
      <c r="J1287" s="375">
        <v>1</v>
      </c>
    </row>
    <row r="1288" spans="5:10" ht="15.75" thickBot="1" x14ac:dyDescent="0.3">
      <c r="E1288" s="33" t="s">
        <v>164</v>
      </c>
      <c r="F1288" s="44" t="s">
        <v>163</v>
      </c>
      <c r="G1288" s="55">
        <v>15</v>
      </c>
      <c r="H1288" s="34">
        <v>2006</v>
      </c>
      <c r="I1288" s="34">
        <v>9</v>
      </c>
      <c r="J1288" s="377">
        <v>1</v>
      </c>
    </row>
    <row r="1289" spans="5:10" x14ac:dyDescent="0.25">
      <c r="E1289" s="39" t="s">
        <v>104</v>
      </c>
      <c r="F1289" s="48" t="s">
        <v>68</v>
      </c>
      <c r="G1289" s="53">
        <v>7</v>
      </c>
      <c r="H1289" s="41">
        <v>2003</v>
      </c>
      <c r="I1289" s="41">
        <v>9</v>
      </c>
      <c r="J1289" s="374">
        <v>2</v>
      </c>
    </row>
    <row r="1290" spans="5:10" x14ac:dyDescent="0.25">
      <c r="E1290" s="32" t="s">
        <v>104</v>
      </c>
      <c r="F1290" s="49" t="s">
        <v>68</v>
      </c>
      <c r="G1290" s="54">
        <v>8</v>
      </c>
      <c r="H1290" s="30">
        <v>2002</v>
      </c>
      <c r="I1290" s="30">
        <v>9</v>
      </c>
      <c r="J1290" s="375">
        <v>2</v>
      </c>
    </row>
    <row r="1291" spans="5:10" x14ac:dyDescent="0.25">
      <c r="E1291" s="32" t="s">
        <v>104</v>
      </c>
      <c r="F1291" s="49" t="s">
        <v>68</v>
      </c>
      <c r="G1291" s="54">
        <v>10</v>
      </c>
      <c r="H1291" s="30">
        <v>2000</v>
      </c>
      <c r="I1291" s="30">
        <v>8</v>
      </c>
      <c r="J1291" s="375">
        <v>1</v>
      </c>
    </row>
    <row r="1292" spans="5:10" x14ac:dyDescent="0.25">
      <c r="E1292" s="32" t="s">
        <v>104</v>
      </c>
      <c r="F1292" s="43" t="s">
        <v>68</v>
      </c>
      <c r="G1292" s="54">
        <v>10</v>
      </c>
      <c r="H1292" s="30">
        <v>2007</v>
      </c>
      <c r="I1292" s="30">
        <v>8</v>
      </c>
      <c r="J1292" s="375">
        <v>1</v>
      </c>
    </row>
    <row r="1293" spans="5:10" x14ac:dyDescent="0.25">
      <c r="E1293" s="32" t="s">
        <v>104</v>
      </c>
      <c r="F1293" s="46" t="s">
        <v>68</v>
      </c>
      <c r="G1293" s="54">
        <v>16</v>
      </c>
      <c r="H1293" s="30">
        <v>2004</v>
      </c>
      <c r="I1293" s="30">
        <v>9</v>
      </c>
      <c r="J1293" s="375">
        <v>1</v>
      </c>
    </row>
    <row r="1294" spans="5:10" ht="15.75" thickBot="1" x14ac:dyDescent="0.3">
      <c r="E1294" s="141" t="s">
        <v>104</v>
      </c>
      <c r="F1294" s="151" t="s">
        <v>357</v>
      </c>
      <c r="G1294" s="55">
        <v>30</v>
      </c>
      <c r="H1294" s="34">
        <v>2023</v>
      </c>
      <c r="I1294" s="34">
        <v>9</v>
      </c>
      <c r="J1294" s="377">
        <v>1</v>
      </c>
    </row>
    <row r="1295" spans="5:10" x14ac:dyDescent="0.25">
      <c r="E1295" s="39" t="s">
        <v>248</v>
      </c>
      <c r="F1295" s="40" t="s">
        <v>249</v>
      </c>
      <c r="G1295" s="53">
        <v>14</v>
      </c>
      <c r="H1295" s="41">
        <v>2012</v>
      </c>
      <c r="I1295" s="41">
        <v>9</v>
      </c>
      <c r="J1295" s="374">
        <v>1</v>
      </c>
    </row>
    <row r="1296" spans="5:10" x14ac:dyDescent="0.25">
      <c r="E1296" s="32" t="s">
        <v>248</v>
      </c>
      <c r="F1296" s="43" t="s">
        <v>249</v>
      </c>
      <c r="G1296" s="54">
        <v>15</v>
      </c>
      <c r="H1296" s="30">
        <v>2013</v>
      </c>
      <c r="I1296" s="30">
        <v>9</v>
      </c>
      <c r="J1296" s="375">
        <v>1</v>
      </c>
    </row>
    <row r="1297" spans="5:10" ht="15.75" thickBot="1" x14ac:dyDescent="0.3">
      <c r="E1297" s="33" t="s">
        <v>248</v>
      </c>
      <c r="F1297" s="44" t="s">
        <v>249</v>
      </c>
      <c r="G1297" s="55">
        <v>16</v>
      </c>
      <c r="H1297" s="34">
        <v>2013</v>
      </c>
      <c r="I1297" s="34">
        <v>10</v>
      </c>
      <c r="J1297" s="377">
        <v>1</v>
      </c>
    </row>
    <row r="1298" spans="5:10" x14ac:dyDescent="0.25">
      <c r="E1298" s="39" t="s">
        <v>185</v>
      </c>
      <c r="F1298" s="40" t="s">
        <v>163</v>
      </c>
      <c r="G1298" s="53">
        <v>10</v>
      </c>
      <c r="H1298" s="41">
        <v>2008</v>
      </c>
      <c r="I1298" s="41">
        <v>9</v>
      </c>
      <c r="J1298" s="374">
        <v>1</v>
      </c>
    </row>
    <row r="1299" spans="5:10" ht="15.75" thickBot="1" x14ac:dyDescent="0.3">
      <c r="E1299" s="33" t="s">
        <v>185</v>
      </c>
      <c r="F1299" s="44" t="s">
        <v>163</v>
      </c>
      <c r="G1299" s="55">
        <v>14</v>
      </c>
      <c r="H1299" s="34">
        <v>2008</v>
      </c>
      <c r="I1299" s="34">
        <v>8</v>
      </c>
      <c r="J1299" s="377">
        <v>1</v>
      </c>
    </row>
    <row r="1300" spans="5:10" x14ac:dyDescent="0.25">
      <c r="E1300" s="39" t="s">
        <v>59</v>
      </c>
      <c r="F1300" s="48" t="s">
        <v>68</v>
      </c>
      <c r="G1300" s="53">
        <v>9</v>
      </c>
      <c r="H1300" s="41">
        <v>1998</v>
      </c>
      <c r="I1300" s="41">
        <v>8</v>
      </c>
      <c r="J1300" s="374">
        <v>1</v>
      </c>
    </row>
    <row r="1301" spans="5:10" x14ac:dyDescent="0.25">
      <c r="E1301" s="32" t="s">
        <v>59</v>
      </c>
      <c r="F1301" s="49" t="s">
        <v>68</v>
      </c>
      <c r="G1301" s="54">
        <v>10</v>
      </c>
      <c r="H1301" s="30">
        <v>1998</v>
      </c>
      <c r="I1301" s="30">
        <v>9</v>
      </c>
      <c r="J1301" s="375">
        <v>1</v>
      </c>
    </row>
    <row r="1302" spans="5:10" x14ac:dyDescent="0.25">
      <c r="E1302" s="32" t="s">
        <v>59</v>
      </c>
      <c r="F1302" s="49" t="s">
        <v>68</v>
      </c>
      <c r="G1302" s="54">
        <v>13</v>
      </c>
      <c r="H1302" s="30">
        <v>1999</v>
      </c>
      <c r="I1302" s="30">
        <v>9</v>
      </c>
      <c r="J1302" s="375">
        <v>1</v>
      </c>
    </row>
    <row r="1303" spans="5:10" ht="15.75" thickBot="1" x14ac:dyDescent="0.3">
      <c r="E1303" s="33" t="s">
        <v>59</v>
      </c>
      <c r="F1303" s="50" t="s">
        <v>15</v>
      </c>
      <c r="G1303" s="55">
        <v>14</v>
      </c>
      <c r="H1303" s="34">
        <v>1997</v>
      </c>
      <c r="I1303" s="34">
        <v>9</v>
      </c>
      <c r="J1303" s="377">
        <v>1</v>
      </c>
    </row>
    <row r="1304" spans="5:10" x14ac:dyDescent="0.25">
      <c r="E1304" s="79" t="s">
        <v>282</v>
      </c>
      <c r="F1304" s="63" t="s">
        <v>342</v>
      </c>
      <c r="G1304" s="123">
        <v>6</v>
      </c>
      <c r="H1304" s="29">
        <v>2020</v>
      </c>
      <c r="I1304" s="41">
        <v>9</v>
      </c>
      <c r="J1304" s="379">
        <v>2</v>
      </c>
    </row>
    <row r="1305" spans="5:10" x14ac:dyDescent="0.25">
      <c r="E1305" s="72" t="s">
        <v>282</v>
      </c>
      <c r="F1305" s="64" t="s">
        <v>342</v>
      </c>
      <c r="G1305" s="124">
        <v>9</v>
      </c>
      <c r="H1305" s="75">
        <v>2020</v>
      </c>
      <c r="I1305" s="30">
        <v>8</v>
      </c>
      <c r="J1305" s="376">
        <v>1</v>
      </c>
    </row>
    <row r="1306" spans="5:10" x14ac:dyDescent="0.25">
      <c r="E1306" s="32" t="s">
        <v>282</v>
      </c>
      <c r="F1306" s="31" t="s">
        <v>76</v>
      </c>
      <c r="G1306" s="54">
        <v>13</v>
      </c>
      <c r="H1306" s="30">
        <v>2015</v>
      </c>
      <c r="I1306" s="30">
        <v>10</v>
      </c>
      <c r="J1306" s="375">
        <v>1</v>
      </c>
    </row>
    <row r="1307" spans="5:10" x14ac:dyDescent="0.25">
      <c r="E1307" s="32" t="s">
        <v>282</v>
      </c>
      <c r="F1307" s="64" t="s">
        <v>342</v>
      </c>
      <c r="G1307" s="54">
        <v>16</v>
      </c>
      <c r="H1307" s="30">
        <v>2017</v>
      </c>
      <c r="I1307" s="30">
        <v>10</v>
      </c>
      <c r="J1307" s="375">
        <v>1</v>
      </c>
    </row>
    <row r="1308" spans="5:10" x14ac:dyDescent="0.25">
      <c r="E1308" s="32" t="s">
        <v>282</v>
      </c>
      <c r="F1308" s="31" t="s">
        <v>76</v>
      </c>
      <c r="G1308" s="54">
        <v>18</v>
      </c>
      <c r="H1308" s="30">
        <v>2014</v>
      </c>
      <c r="I1308" s="30">
        <v>14</v>
      </c>
      <c r="J1308" s="375">
        <v>1</v>
      </c>
    </row>
    <row r="1309" spans="5:10" x14ac:dyDescent="0.25">
      <c r="E1309" s="32" t="s">
        <v>282</v>
      </c>
      <c r="F1309" s="31" t="s">
        <v>76</v>
      </c>
      <c r="G1309" s="54">
        <v>18</v>
      </c>
      <c r="H1309" s="30">
        <v>2016</v>
      </c>
      <c r="I1309" s="30">
        <v>10</v>
      </c>
      <c r="J1309" s="375">
        <v>1</v>
      </c>
    </row>
    <row r="1310" spans="5:10" x14ac:dyDescent="0.25">
      <c r="E1310" s="32" t="s">
        <v>282</v>
      </c>
      <c r="F1310" s="31" t="s">
        <v>76</v>
      </c>
      <c r="G1310" s="54">
        <v>20</v>
      </c>
      <c r="H1310" s="30">
        <v>2014</v>
      </c>
      <c r="I1310" s="30">
        <v>8</v>
      </c>
      <c r="J1310" s="375">
        <v>1</v>
      </c>
    </row>
    <row r="1311" spans="5:10" ht="15.75" thickBot="1" x14ac:dyDescent="0.3">
      <c r="E1311" s="33" t="s">
        <v>282</v>
      </c>
      <c r="F1311" s="35" t="s">
        <v>76</v>
      </c>
      <c r="G1311" s="55">
        <v>24</v>
      </c>
      <c r="H1311" s="34">
        <v>2015</v>
      </c>
      <c r="I1311" s="34">
        <v>9</v>
      </c>
      <c r="J1311" s="377">
        <v>1</v>
      </c>
    </row>
    <row r="1312" spans="5:10" ht="15.75" thickBot="1" x14ac:dyDescent="0.3">
      <c r="E1312" s="157" t="s">
        <v>433</v>
      </c>
      <c r="F1312" s="158" t="s">
        <v>273</v>
      </c>
      <c r="G1312" s="98">
        <v>7</v>
      </c>
      <c r="H1312" s="61">
        <v>2023</v>
      </c>
      <c r="I1312" s="61">
        <v>10</v>
      </c>
      <c r="J1312" s="378">
        <v>2</v>
      </c>
    </row>
    <row r="1313" spans="5:10" x14ac:dyDescent="0.25">
      <c r="E1313" s="301" t="s">
        <v>72</v>
      </c>
      <c r="F1313" s="48" t="s">
        <v>50</v>
      </c>
      <c r="G1313" s="53">
        <v>1</v>
      </c>
      <c r="H1313" s="41">
        <v>1998</v>
      </c>
      <c r="I1313" s="41">
        <v>14</v>
      </c>
      <c r="J1313" s="374">
        <v>16</v>
      </c>
    </row>
    <row r="1314" spans="5:10" x14ac:dyDescent="0.25">
      <c r="E1314" s="32" t="s">
        <v>72</v>
      </c>
      <c r="F1314" s="49" t="s">
        <v>50</v>
      </c>
      <c r="G1314" s="54">
        <v>6</v>
      </c>
      <c r="H1314" s="30">
        <v>1998</v>
      </c>
      <c r="I1314" s="30">
        <v>9</v>
      </c>
      <c r="J1314" s="375">
        <v>2</v>
      </c>
    </row>
    <row r="1315" spans="5:10" ht="15.75" thickBot="1" x14ac:dyDescent="0.3">
      <c r="E1315" s="33" t="s">
        <v>72</v>
      </c>
      <c r="F1315" s="50" t="s">
        <v>50</v>
      </c>
      <c r="G1315" s="55">
        <v>12</v>
      </c>
      <c r="H1315" s="34">
        <v>1998</v>
      </c>
      <c r="I1315" s="34">
        <v>8</v>
      </c>
      <c r="J1315" s="377">
        <v>1</v>
      </c>
    </row>
    <row r="1316" spans="5:10" x14ac:dyDescent="0.25">
      <c r="E1316" s="39" t="s">
        <v>47</v>
      </c>
      <c r="F1316" s="48" t="s">
        <v>50</v>
      </c>
      <c r="G1316" s="53">
        <v>10</v>
      </c>
      <c r="H1316" s="41">
        <v>1997</v>
      </c>
      <c r="I1316" s="41">
        <v>9</v>
      </c>
      <c r="J1316" s="374">
        <v>1</v>
      </c>
    </row>
    <row r="1317" spans="5:10" x14ac:dyDescent="0.25">
      <c r="E1317" s="32" t="s">
        <v>47</v>
      </c>
      <c r="F1317" s="49" t="s">
        <v>50</v>
      </c>
      <c r="G1317" s="54">
        <v>14</v>
      </c>
      <c r="H1317" s="30">
        <v>1998</v>
      </c>
      <c r="I1317" s="30">
        <v>9</v>
      </c>
      <c r="J1317" s="375">
        <v>1</v>
      </c>
    </row>
    <row r="1318" spans="5:10" x14ac:dyDescent="0.25">
      <c r="E1318" s="32" t="s">
        <v>47</v>
      </c>
      <c r="F1318" s="49" t="s">
        <v>36</v>
      </c>
      <c r="G1318" s="54">
        <v>15</v>
      </c>
      <c r="H1318" s="30">
        <v>1996</v>
      </c>
      <c r="I1318" s="30">
        <v>9</v>
      </c>
      <c r="J1318" s="375">
        <v>1</v>
      </c>
    </row>
    <row r="1319" spans="5:10" ht="15.75" thickBot="1" x14ac:dyDescent="0.3">
      <c r="E1319" s="33" t="s">
        <v>47</v>
      </c>
      <c r="F1319" s="50" t="s">
        <v>50</v>
      </c>
      <c r="G1319" s="55">
        <v>15</v>
      </c>
      <c r="H1319" s="34">
        <v>1998</v>
      </c>
      <c r="I1319" s="34">
        <v>8</v>
      </c>
      <c r="J1319" s="377">
        <v>1</v>
      </c>
    </row>
    <row r="1320" spans="5:10" x14ac:dyDescent="0.25">
      <c r="E1320" s="308" t="s">
        <v>52</v>
      </c>
      <c r="F1320" s="48" t="s">
        <v>50</v>
      </c>
      <c r="G1320" s="53">
        <v>4</v>
      </c>
      <c r="H1320" s="41">
        <v>1997</v>
      </c>
      <c r="I1320" s="41">
        <v>9</v>
      </c>
      <c r="J1320" s="374">
        <v>4</v>
      </c>
    </row>
    <row r="1321" spans="5:10" ht="15.75" thickBot="1" x14ac:dyDescent="0.3">
      <c r="E1321" s="306" t="s">
        <v>52</v>
      </c>
      <c r="F1321" s="50" t="s">
        <v>50</v>
      </c>
      <c r="G1321" s="55">
        <v>4</v>
      </c>
      <c r="H1321" s="34">
        <v>1997</v>
      </c>
      <c r="I1321" s="34">
        <v>14</v>
      </c>
      <c r="J1321" s="377">
        <v>4</v>
      </c>
    </row>
    <row r="1322" spans="5:10" x14ac:dyDescent="0.25">
      <c r="E1322" s="309" t="s">
        <v>318</v>
      </c>
      <c r="F1322" s="70" t="s">
        <v>273</v>
      </c>
      <c r="G1322" s="53">
        <v>18</v>
      </c>
      <c r="H1322" s="41">
        <v>2019</v>
      </c>
      <c r="I1322" s="41">
        <v>9</v>
      </c>
      <c r="J1322" s="374">
        <v>1</v>
      </c>
    </row>
    <row r="1323" spans="5:10" x14ac:dyDescent="0.25">
      <c r="E1323" s="72" t="s">
        <v>318</v>
      </c>
      <c r="F1323" s="64" t="s">
        <v>273</v>
      </c>
      <c r="G1323" s="124">
        <v>24</v>
      </c>
      <c r="H1323" s="75">
        <v>2019</v>
      </c>
      <c r="I1323" s="30">
        <v>14</v>
      </c>
      <c r="J1323" s="376">
        <v>1</v>
      </c>
    </row>
    <row r="1324" spans="5:10" x14ac:dyDescent="0.25">
      <c r="E1324" s="140" t="s">
        <v>318</v>
      </c>
      <c r="F1324" s="137" t="s">
        <v>273</v>
      </c>
      <c r="G1324" s="54">
        <v>25</v>
      </c>
      <c r="H1324" s="30">
        <v>2021</v>
      </c>
      <c r="I1324" s="30">
        <v>10</v>
      </c>
      <c r="J1324" s="375">
        <v>1</v>
      </c>
    </row>
    <row r="1325" spans="5:10" x14ac:dyDescent="0.25">
      <c r="E1325" s="72" t="s">
        <v>318</v>
      </c>
      <c r="F1325" s="64" t="s">
        <v>273</v>
      </c>
      <c r="G1325" s="54">
        <v>27</v>
      </c>
      <c r="H1325" s="30">
        <v>2019</v>
      </c>
      <c r="I1325" s="30">
        <v>10</v>
      </c>
      <c r="J1325" s="375">
        <v>1</v>
      </c>
    </row>
    <row r="1326" spans="5:10" x14ac:dyDescent="0.25">
      <c r="E1326" s="139" t="s">
        <v>318</v>
      </c>
      <c r="F1326" s="136" t="s">
        <v>273</v>
      </c>
      <c r="G1326" s="54">
        <v>28</v>
      </c>
      <c r="H1326" s="30">
        <v>2023</v>
      </c>
      <c r="I1326" s="30">
        <v>10</v>
      </c>
      <c r="J1326" s="375">
        <v>1</v>
      </c>
    </row>
    <row r="1327" spans="5:10" x14ac:dyDescent="0.25">
      <c r="E1327" s="32" t="s">
        <v>318</v>
      </c>
      <c r="F1327" s="31" t="s">
        <v>273</v>
      </c>
      <c r="G1327" s="54">
        <v>30</v>
      </c>
      <c r="H1327" s="30">
        <v>2015</v>
      </c>
      <c r="I1327" s="30">
        <v>10</v>
      </c>
      <c r="J1327" s="375">
        <v>1</v>
      </c>
    </row>
    <row r="1328" spans="5:10" ht="15.75" thickBot="1" x14ac:dyDescent="0.3">
      <c r="E1328" s="73" t="s">
        <v>318</v>
      </c>
      <c r="F1328" s="65" t="s">
        <v>273</v>
      </c>
      <c r="G1328" s="125">
        <v>30</v>
      </c>
      <c r="H1328" s="77">
        <v>2020</v>
      </c>
      <c r="I1328" s="34">
        <v>9</v>
      </c>
      <c r="J1328" s="381">
        <v>1</v>
      </c>
    </row>
    <row r="1329" spans="5:10" ht="15.75" thickBot="1" x14ac:dyDescent="0.3">
      <c r="E1329" s="59" t="s">
        <v>23</v>
      </c>
      <c r="F1329" s="87"/>
      <c r="G1329" s="98">
        <v>10</v>
      </c>
      <c r="H1329" s="61">
        <v>1995</v>
      </c>
      <c r="I1329" s="61">
        <v>8</v>
      </c>
      <c r="J1329" s="378">
        <v>1</v>
      </c>
    </row>
    <row r="1330" spans="5:10" x14ac:dyDescent="0.25">
      <c r="E1330" s="39" t="s">
        <v>372</v>
      </c>
      <c r="F1330" s="70" t="s">
        <v>270</v>
      </c>
      <c r="G1330" s="121">
        <v>7</v>
      </c>
      <c r="H1330" s="41">
        <v>2019</v>
      </c>
      <c r="I1330" s="41">
        <v>8</v>
      </c>
      <c r="J1330" s="374">
        <v>2</v>
      </c>
    </row>
    <row r="1331" spans="5:10" x14ac:dyDescent="0.25">
      <c r="E1331" s="71" t="s">
        <v>372</v>
      </c>
      <c r="F1331" s="69" t="s">
        <v>270</v>
      </c>
      <c r="G1331" s="54">
        <v>13</v>
      </c>
      <c r="H1331" s="30">
        <v>2019</v>
      </c>
      <c r="I1331" s="30">
        <v>9</v>
      </c>
      <c r="J1331" s="375">
        <v>1</v>
      </c>
    </row>
    <row r="1332" spans="5:10" x14ac:dyDescent="0.25">
      <c r="E1332" s="72" t="s">
        <v>372</v>
      </c>
      <c r="F1332" s="64" t="s">
        <v>270</v>
      </c>
      <c r="G1332" s="124">
        <v>13</v>
      </c>
      <c r="H1332" s="75">
        <v>2019</v>
      </c>
      <c r="I1332" s="30">
        <v>14</v>
      </c>
      <c r="J1332" s="376">
        <v>1</v>
      </c>
    </row>
    <row r="1333" spans="5:10" ht="15.75" thickBot="1" x14ac:dyDescent="0.3">
      <c r="E1333" s="73" t="s">
        <v>372</v>
      </c>
      <c r="F1333" s="65" t="s">
        <v>270</v>
      </c>
      <c r="G1333" s="55">
        <v>16</v>
      </c>
      <c r="H1333" s="34">
        <v>2019</v>
      </c>
      <c r="I1333" s="34">
        <v>10</v>
      </c>
      <c r="J1333" s="377">
        <v>1</v>
      </c>
    </row>
    <row r="1334" spans="5:10" x14ac:dyDescent="0.25">
      <c r="E1334" s="39" t="s">
        <v>328</v>
      </c>
      <c r="F1334" s="63" t="s">
        <v>273</v>
      </c>
      <c r="G1334" s="53">
        <v>12</v>
      </c>
      <c r="H1334" s="41">
        <v>2018</v>
      </c>
      <c r="I1334" s="41">
        <v>10</v>
      </c>
      <c r="J1334" s="374">
        <v>1</v>
      </c>
    </row>
    <row r="1335" spans="5:10" ht="15.75" thickBot="1" x14ac:dyDescent="0.3">
      <c r="E1335" s="33" t="s">
        <v>328</v>
      </c>
      <c r="F1335" s="35" t="s">
        <v>273</v>
      </c>
      <c r="G1335" s="55">
        <v>23</v>
      </c>
      <c r="H1335" s="34">
        <v>2016</v>
      </c>
      <c r="I1335" s="34">
        <v>9</v>
      </c>
      <c r="J1335" s="377">
        <v>1</v>
      </c>
    </row>
    <row r="1336" spans="5:10" x14ac:dyDescent="0.25">
      <c r="E1336" s="39" t="s">
        <v>323</v>
      </c>
      <c r="F1336" s="63" t="s">
        <v>132</v>
      </c>
      <c r="G1336" s="53">
        <v>7</v>
      </c>
      <c r="H1336" s="41">
        <v>2018</v>
      </c>
      <c r="I1336" s="41">
        <v>8</v>
      </c>
      <c r="J1336" s="374">
        <v>2</v>
      </c>
    </row>
    <row r="1337" spans="5:10" x14ac:dyDescent="0.25">
      <c r="E1337" s="72" t="s">
        <v>323</v>
      </c>
      <c r="F1337" s="64" t="s">
        <v>342</v>
      </c>
      <c r="G1337" s="124">
        <v>11</v>
      </c>
      <c r="H1337" s="75">
        <v>2020</v>
      </c>
      <c r="I1337" s="30">
        <v>9</v>
      </c>
      <c r="J1337" s="376">
        <v>1</v>
      </c>
    </row>
    <row r="1338" spans="5:10" x14ac:dyDescent="0.25">
      <c r="E1338" s="72" t="s">
        <v>323</v>
      </c>
      <c r="F1338" s="64" t="s">
        <v>342</v>
      </c>
      <c r="G1338" s="124">
        <v>13</v>
      </c>
      <c r="H1338" s="75">
        <v>2020</v>
      </c>
      <c r="I1338" s="30">
        <v>8</v>
      </c>
      <c r="J1338" s="376">
        <v>1</v>
      </c>
    </row>
    <row r="1339" spans="5:10" x14ac:dyDescent="0.25">
      <c r="E1339" s="32" t="s">
        <v>323</v>
      </c>
      <c r="F1339" s="31" t="s">
        <v>132</v>
      </c>
      <c r="G1339" s="54">
        <v>16</v>
      </c>
      <c r="H1339" s="30">
        <v>2016</v>
      </c>
      <c r="I1339" s="30">
        <v>8</v>
      </c>
      <c r="J1339" s="375">
        <v>1</v>
      </c>
    </row>
    <row r="1340" spans="5:10" x14ac:dyDescent="0.25">
      <c r="E1340" s="32" t="s">
        <v>323</v>
      </c>
      <c r="F1340" s="69" t="s">
        <v>132</v>
      </c>
      <c r="G1340" s="122">
        <v>16</v>
      </c>
      <c r="H1340" s="30">
        <v>2019</v>
      </c>
      <c r="I1340" s="30">
        <v>8</v>
      </c>
      <c r="J1340" s="375">
        <v>1</v>
      </c>
    </row>
    <row r="1341" spans="5:10" x14ac:dyDescent="0.25">
      <c r="E1341" s="32" t="s">
        <v>323</v>
      </c>
      <c r="F1341" s="64" t="s">
        <v>132</v>
      </c>
      <c r="G1341" s="54">
        <v>19</v>
      </c>
      <c r="H1341" s="30">
        <v>2017</v>
      </c>
      <c r="I1341" s="30">
        <v>9</v>
      </c>
      <c r="J1341" s="375">
        <v>1</v>
      </c>
    </row>
    <row r="1342" spans="5:10" x14ac:dyDescent="0.25">
      <c r="E1342" s="32" t="s">
        <v>323</v>
      </c>
      <c r="F1342" s="31" t="s">
        <v>132</v>
      </c>
      <c r="G1342" s="54">
        <v>27</v>
      </c>
      <c r="H1342" s="30">
        <v>2016</v>
      </c>
      <c r="I1342" s="30">
        <v>14</v>
      </c>
      <c r="J1342" s="375">
        <v>1</v>
      </c>
    </row>
    <row r="1343" spans="5:10" ht="15.75" thickBot="1" x14ac:dyDescent="0.3">
      <c r="E1343" s="33" t="s">
        <v>323</v>
      </c>
      <c r="F1343" s="65" t="s">
        <v>132</v>
      </c>
      <c r="G1343" s="55">
        <v>28</v>
      </c>
      <c r="H1343" s="34">
        <v>2017</v>
      </c>
      <c r="I1343" s="34">
        <v>8</v>
      </c>
      <c r="J1343" s="377">
        <v>1</v>
      </c>
    </row>
    <row r="1344" spans="5:10" x14ac:dyDescent="0.25">
      <c r="E1344" s="39" t="s">
        <v>128</v>
      </c>
      <c r="F1344" s="48" t="s">
        <v>50</v>
      </c>
      <c r="G1344" s="53">
        <v>13</v>
      </c>
      <c r="H1344" s="41">
        <v>2002</v>
      </c>
      <c r="I1344" s="41">
        <v>8</v>
      </c>
      <c r="J1344" s="374">
        <v>1</v>
      </c>
    </row>
    <row r="1345" spans="5:10" x14ac:dyDescent="0.25">
      <c r="E1345" s="32" t="s">
        <v>128</v>
      </c>
      <c r="F1345" s="46" t="s">
        <v>50</v>
      </c>
      <c r="G1345" s="54">
        <v>13</v>
      </c>
      <c r="H1345" s="30">
        <v>2005</v>
      </c>
      <c r="I1345" s="30">
        <v>8</v>
      </c>
      <c r="J1345" s="375">
        <v>1</v>
      </c>
    </row>
    <row r="1346" spans="5:10" ht="15.75" thickBot="1" x14ac:dyDescent="0.3">
      <c r="E1346" s="33" t="s">
        <v>128</v>
      </c>
      <c r="F1346" s="47" t="s">
        <v>50</v>
      </c>
      <c r="G1346" s="55">
        <v>13</v>
      </c>
      <c r="H1346" s="34">
        <v>2005</v>
      </c>
      <c r="I1346" s="34">
        <v>9</v>
      </c>
      <c r="J1346" s="377">
        <v>1</v>
      </c>
    </row>
    <row r="1347" spans="5:10" x14ac:dyDescent="0.25">
      <c r="E1347" s="39" t="s">
        <v>154</v>
      </c>
      <c r="F1347" s="45" t="s">
        <v>155</v>
      </c>
      <c r="G1347" s="53">
        <v>10</v>
      </c>
      <c r="H1347" s="41">
        <v>2004</v>
      </c>
      <c r="I1347" s="41">
        <v>9</v>
      </c>
      <c r="J1347" s="374">
        <v>1</v>
      </c>
    </row>
    <row r="1348" spans="5:10" ht="15.75" thickBot="1" x14ac:dyDescent="0.3">
      <c r="E1348" s="33" t="s">
        <v>154</v>
      </c>
      <c r="F1348" s="44" t="s">
        <v>155</v>
      </c>
      <c r="G1348" s="55">
        <v>16</v>
      </c>
      <c r="H1348" s="34">
        <v>2008</v>
      </c>
      <c r="I1348" s="34">
        <v>8</v>
      </c>
      <c r="J1348" s="377">
        <v>1</v>
      </c>
    </row>
    <row r="1349" spans="5:10" x14ac:dyDescent="0.25">
      <c r="E1349" s="138" t="s">
        <v>434</v>
      </c>
      <c r="F1349" s="150" t="s">
        <v>347</v>
      </c>
      <c r="G1349" s="53">
        <v>9</v>
      </c>
      <c r="H1349" s="41">
        <v>2023</v>
      </c>
      <c r="I1349" s="41">
        <v>9</v>
      </c>
      <c r="J1349" s="374">
        <v>1</v>
      </c>
    </row>
    <row r="1350" spans="5:10" x14ac:dyDescent="0.25">
      <c r="E1350" s="140" t="s">
        <v>434</v>
      </c>
      <c r="F1350" s="137" t="s">
        <v>347</v>
      </c>
      <c r="G1350" s="54">
        <v>11</v>
      </c>
      <c r="H1350" s="30">
        <v>2023</v>
      </c>
      <c r="I1350" s="30">
        <v>10</v>
      </c>
      <c r="J1350" s="375">
        <v>1</v>
      </c>
    </row>
    <row r="1351" spans="5:10" ht="15.75" thickBot="1" x14ac:dyDescent="0.3">
      <c r="E1351" s="142" t="s">
        <v>434</v>
      </c>
      <c r="F1351" s="153" t="s">
        <v>347</v>
      </c>
      <c r="G1351" s="55">
        <v>13</v>
      </c>
      <c r="H1351" s="34">
        <v>2023</v>
      </c>
      <c r="I1351" s="34">
        <v>14</v>
      </c>
      <c r="J1351" s="377">
        <v>1</v>
      </c>
    </row>
    <row r="1352" spans="5:10" ht="15.75" thickBot="1" x14ac:dyDescent="0.3">
      <c r="E1352" s="82" t="s">
        <v>378</v>
      </c>
      <c r="F1352" s="67" t="s">
        <v>379</v>
      </c>
      <c r="G1352" s="128">
        <v>30</v>
      </c>
      <c r="H1352" s="83">
        <v>2019</v>
      </c>
      <c r="I1352" s="61">
        <v>14</v>
      </c>
      <c r="J1352" s="380">
        <v>1</v>
      </c>
    </row>
    <row r="1353" spans="5:10" ht="15.75" thickBot="1" x14ac:dyDescent="0.3">
      <c r="E1353" s="59" t="s">
        <v>265</v>
      </c>
      <c r="F1353" s="62" t="s">
        <v>240</v>
      </c>
      <c r="G1353" s="98">
        <v>22</v>
      </c>
      <c r="H1353" s="61">
        <v>2013</v>
      </c>
      <c r="I1353" s="61">
        <v>9</v>
      </c>
      <c r="J1353" s="378">
        <v>1</v>
      </c>
    </row>
    <row r="1354" spans="5:10" x14ac:dyDescent="0.25">
      <c r="E1354" s="39" t="s">
        <v>202</v>
      </c>
      <c r="F1354" s="40" t="s">
        <v>237</v>
      </c>
      <c r="G1354" s="53">
        <v>7</v>
      </c>
      <c r="H1354" s="41">
        <v>2013</v>
      </c>
      <c r="I1354" s="41">
        <v>14</v>
      </c>
      <c r="J1354" s="374">
        <v>2</v>
      </c>
    </row>
    <row r="1355" spans="5:10" x14ac:dyDescent="0.25">
      <c r="E1355" s="139" t="s">
        <v>202</v>
      </c>
      <c r="F1355" s="136" t="s">
        <v>405</v>
      </c>
      <c r="G1355" s="54">
        <v>10</v>
      </c>
      <c r="H1355" s="30">
        <v>2022</v>
      </c>
      <c r="I1355" s="30">
        <v>14</v>
      </c>
      <c r="J1355" s="375">
        <v>1</v>
      </c>
    </row>
    <row r="1356" spans="5:10" x14ac:dyDescent="0.25">
      <c r="E1356" s="32" t="s">
        <v>202</v>
      </c>
      <c r="F1356" s="49" t="s">
        <v>113</v>
      </c>
      <c r="G1356" s="54">
        <v>11</v>
      </c>
      <c r="H1356" s="30">
        <v>2011</v>
      </c>
      <c r="I1356" s="30">
        <v>9</v>
      </c>
      <c r="J1356" s="375">
        <v>1</v>
      </c>
    </row>
    <row r="1357" spans="5:10" x14ac:dyDescent="0.25">
      <c r="E1357" s="32" t="s">
        <v>202</v>
      </c>
      <c r="F1357" s="43" t="s">
        <v>237</v>
      </c>
      <c r="G1357" s="54">
        <v>16</v>
      </c>
      <c r="H1357" s="30">
        <v>2012</v>
      </c>
      <c r="I1357" s="30">
        <v>9</v>
      </c>
      <c r="J1357" s="375">
        <v>1</v>
      </c>
    </row>
    <row r="1358" spans="5:10" x14ac:dyDescent="0.25">
      <c r="E1358" s="32" t="s">
        <v>202</v>
      </c>
      <c r="F1358" s="43" t="s">
        <v>155</v>
      </c>
      <c r="G1358" s="54">
        <v>17</v>
      </c>
      <c r="H1358" s="30">
        <v>2010</v>
      </c>
      <c r="I1358" s="30">
        <v>8</v>
      </c>
      <c r="J1358" s="375">
        <v>1</v>
      </c>
    </row>
    <row r="1359" spans="5:10" x14ac:dyDescent="0.25">
      <c r="E1359" s="32" t="s">
        <v>202</v>
      </c>
      <c r="F1359" s="49" t="s">
        <v>113</v>
      </c>
      <c r="G1359" s="54">
        <v>21</v>
      </c>
      <c r="H1359" s="30">
        <v>2011</v>
      </c>
      <c r="I1359" s="30">
        <v>8</v>
      </c>
      <c r="J1359" s="375">
        <v>1</v>
      </c>
    </row>
    <row r="1360" spans="5:10" ht="15.75" thickBot="1" x14ac:dyDescent="0.3">
      <c r="E1360" s="141" t="s">
        <v>202</v>
      </c>
      <c r="F1360" s="151" t="s">
        <v>405</v>
      </c>
      <c r="G1360" s="55">
        <v>22</v>
      </c>
      <c r="H1360" s="34">
        <v>2021</v>
      </c>
      <c r="I1360" s="34">
        <v>14</v>
      </c>
      <c r="J1360" s="377">
        <v>1</v>
      </c>
    </row>
    <row r="1361" spans="5:10" x14ac:dyDescent="0.25">
      <c r="E1361" s="39" t="s">
        <v>279</v>
      </c>
      <c r="F1361" s="38" t="s">
        <v>280</v>
      </c>
      <c r="G1361" s="53">
        <v>18</v>
      </c>
      <c r="H1361" s="41">
        <v>2014</v>
      </c>
      <c r="I1361" s="41">
        <v>8</v>
      </c>
      <c r="J1361" s="374">
        <v>1</v>
      </c>
    </row>
    <row r="1362" spans="5:10" x14ac:dyDescent="0.25">
      <c r="E1362" s="32" t="s">
        <v>279</v>
      </c>
      <c r="F1362" s="31" t="s">
        <v>280</v>
      </c>
      <c r="G1362" s="54">
        <v>19</v>
      </c>
      <c r="H1362" s="30">
        <v>2015</v>
      </c>
      <c r="I1362" s="30">
        <v>10</v>
      </c>
      <c r="J1362" s="375">
        <v>1</v>
      </c>
    </row>
    <row r="1363" spans="5:10" x14ac:dyDescent="0.25">
      <c r="E1363" s="32" t="s">
        <v>279</v>
      </c>
      <c r="F1363" s="31" t="s">
        <v>280</v>
      </c>
      <c r="G1363" s="54">
        <v>20</v>
      </c>
      <c r="H1363" s="30">
        <v>2014</v>
      </c>
      <c r="I1363" s="30">
        <v>10</v>
      </c>
      <c r="J1363" s="375">
        <v>1</v>
      </c>
    </row>
    <row r="1364" spans="5:10" x14ac:dyDescent="0.25">
      <c r="E1364" s="32" t="s">
        <v>279</v>
      </c>
      <c r="F1364" s="31" t="s">
        <v>280</v>
      </c>
      <c r="G1364" s="54">
        <v>28</v>
      </c>
      <c r="H1364" s="30">
        <v>2015</v>
      </c>
      <c r="I1364" s="30">
        <v>8</v>
      </c>
      <c r="J1364" s="375">
        <v>1</v>
      </c>
    </row>
    <row r="1365" spans="5:10" x14ac:dyDescent="0.25">
      <c r="E1365" s="32" t="s">
        <v>279</v>
      </c>
      <c r="F1365" s="31" t="s">
        <v>280</v>
      </c>
      <c r="G1365" s="54">
        <v>29</v>
      </c>
      <c r="H1365" s="30">
        <v>2015</v>
      </c>
      <c r="I1365" s="30">
        <v>9</v>
      </c>
      <c r="J1365" s="375">
        <v>1</v>
      </c>
    </row>
    <row r="1366" spans="5:10" ht="15.75" thickBot="1" x14ac:dyDescent="0.3">
      <c r="E1366" s="33" t="s">
        <v>279</v>
      </c>
      <c r="F1366" s="35" t="s">
        <v>280</v>
      </c>
      <c r="G1366" s="55">
        <v>31</v>
      </c>
      <c r="H1366" s="34">
        <v>2014</v>
      </c>
      <c r="I1366" s="34">
        <v>9</v>
      </c>
      <c r="J1366" s="377">
        <v>1</v>
      </c>
    </row>
    <row r="1367" spans="5:10" ht="15.75" thickBot="1" x14ac:dyDescent="0.3">
      <c r="E1367" s="59" t="s">
        <v>73</v>
      </c>
      <c r="F1367" s="87" t="s">
        <v>50</v>
      </c>
      <c r="G1367" s="98">
        <v>14</v>
      </c>
      <c r="H1367" s="61">
        <v>1998</v>
      </c>
      <c r="I1367" s="61">
        <v>8</v>
      </c>
      <c r="J1367" s="378">
        <v>1</v>
      </c>
    </row>
    <row r="1368" spans="5:10" x14ac:dyDescent="0.25">
      <c r="E1368" s="39" t="s">
        <v>92</v>
      </c>
      <c r="F1368" s="48" t="s">
        <v>93</v>
      </c>
      <c r="G1368" s="53">
        <v>7</v>
      </c>
      <c r="H1368" s="41">
        <v>1999</v>
      </c>
      <c r="I1368" s="41">
        <v>9</v>
      </c>
      <c r="J1368" s="374">
        <v>2</v>
      </c>
    </row>
    <row r="1369" spans="5:10" x14ac:dyDescent="0.25">
      <c r="E1369" s="32" t="s">
        <v>92</v>
      </c>
      <c r="F1369" s="49" t="s">
        <v>93</v>
      </c>
      <c r="G1369" s="54">
        <v>8</v>
      </c>
      <c r="H1369" s="30">
        <v>2001</v>
      </c>
      <c r="I1369" s="30">
        <v>9</v>
      </c>
      <c r="J1369" s="375">
        <v>2</v>
      </c>
    </row>
    <row r="1370" spans="5:10" ht="15.75" thickBot="1" x14ac:dyDescent="0.3">
      <c r="E1370" s="33" t="s">
        <v>92</v>
      </c>
      <c r="F1370" s="50" t="s">
        <v>93</v>
      </c>
      <c r="G1370" s="55">
        <v>12</v>
      </c>
      <c r="H1370" s="34">
        <v>1999</v>
      </c>
      <c r="I1370" s="34">
        <v>8</v>
      </c>
      <c r="J1370" s="377">
        <v>1</v>
      </c>
    </row>
    <row r="1371" spans="5:10" ht="15.75" thickBot="1" x14ac:dyDescent="0.3">
      <c r="E1371" s="59" t="s">
        <v>179</v>
      </c>
      <c r="F1371" s="62" t="s">
        <v>180</v>
      </c>
      <c r="G1371" s="98">
        <v>12</v>
      </c>
      <c r="H1371" s="61">
        <v>2007</v>
      </c>
      <c r="I1371" s="61">
        <v>9</v>
      </c>
      <c r="J1371" s="378">
        <v>1</v>
      </c>
    </row>
    <row r="1372" spans="5:10" x14ac:dyDescent="0.25">
      <c r="E1372" s="307" t="s">
        <v>406</v>
      </c>
      <c r="F1372" s="152" t="s">
        <v>405</v>
      </c>
      <c r="G1372" s="53">
        <v>2</v>
      </c>
      <c r="H1372" s="41">
        <v>2023</v>
      </c>
      <c r="I1372" s="41">
        <v>14</v>
      </c>
      <c r="J1372" s="374">
        <v>8</v>
      </c>
    </row>
    <row r="1373" spans="5:10" x14ac:dyDescent="0.25">
      <c r="E1373" s="139" t="s">
        <v>406</v>
      </c>
      <c r="F1373" s="136" t="s">
        <v>405</v>
      </c>
      <c r="G1373" s="54">
        <v>6</v>
      </c>
      <c r="H1373" s="30">
        <v>2021</v>
      </c>
      <c r="I1373" s="30">
        <v>10</v>
      </c>
      <c r="J1373" s="375">
        <v>2</v>
      </c>
    </row>
    <row r="1374" spans="5:10" x14ac:dyDescent="0.25">
      <c r="E1374" s="139" t="s">
        <v>406</v>
      </c>
      <c r="F1374" s="136" t="s">
        <v>405</v>
      </c>
      <c r="G1374" s="54">
        <v>6</v>
      </c>
      <c r="H1374" s="30">
        <v>2022</v>
      </c>
      <c r="I1374" s="30">
        <v>9</v>
      </c>
      <c r="J1374" s="375">
        <v>2</v>
      </c>
    </row>
    <row r="1375" spans="5:10" x14ac:dyDescent="0.25">
      <c r="E1375" s="140" t="s">
        <v>406</v>
      </c>
      <c r="F1375" s="137" t="s">
        <v>405</v>
      </c>
      <c r="G1375" s="54">
        <v>9</v>
      </c>
      <c r="H1375" s="30">
        <v>2023</v>
      </c>
      <c r="I1375" s="30">
        <v>10</v>
      </c>
      <c r="J1375" s="375">
        <v>1</v>
      </c>
    </row>
    <row r="1376" spans="5:10" x14ac:dyDescent="0.25">
      <c r="E1376" s="139" t="s">
        <v>406</v>
      </c>
      <c r="F1376" s="136" t="s">
        <v>405</v>
      </c>
      <c r="G1376" s="54">
        <v>10</v>
      </c>
      <c r="H1376" s="30">
        <v>2021</v>
      </c>
      <c r="I1376" s="30">
        <v>8</v>
      </c>
      <c r="J1376" s="375">
        <v>1</v>
      </c>
    </row>
    <row r="1377" spans="5:10" x14ac:dyDescent="0.25">
      <c r="E1377" s="139" t="s">
        <v>406</v>
      </c>
      <c r="F1377" s="136" t="s">
        <v>405</v>
      </c>
      <c r="G1377" s="54">
        <v>10</v>
      </c>
      <c r="H1377" s="30">
        <v>2022</v>
      </c>
      <c r="I1377" s="30">
        <v>8</v>
      </c>
      <c r="J1377" s="375">
        <v>1</v>
      </c>
    </row>
    <row r="1378" spans="5:10" x14ac:dyDescent="0.25">
      <c r="E1378" s="140" t="s">
        <v>406</v>
      </c>
      <c r="F1378" s="137" t="s">
        <v>405</v>
      </c>
      <c r="G1378" s="54">
        <v>13</v>
      </c>
      <c r="H1378" s="30">
        <v>2021</v>
      </c>
      <c r="I1378" s="30">
        <v>14</v>
      </c>
      <c r="J1378" s="375">
        <v>1</v>
      </c>
    </row>
    <row r="1379" spans="5:10" x14ac:dyDescent="0.25">
      <c r="E1379" s="140" t="s">
        <v>406</v>
      </c>
      <c r="F1379" s="137" t="s">
        <v>405</v>
      </c>
      <c r="G1379" s="54">
        <v>17</v>
      </c>
      <c r="H1379" s="30">
        <v>2021</v>
      </c>
      <c r="I1379" s="30">
        <v>9</v>
      </c>
      <c r="J1379" s="375">
        <v>1</v>
      </c>
    </row>
    <row r="1380" spans="5:10" x14ac:dyDescent="0.25">
      <c r="E1380" s="139" t="s">
        <v>406</v>
      </c>
      <c r="F1380" s="136" t="s">
        <v>405</v>
      </c>
      <c r="G1380" s="54">
        <v>20</v>
      </c>
      <c r="H1380" s="30">
        <v>2023</v>
      </c>
      <c r="I1380" s="30">
        <v>8</v>
      </c>
      <c r="J1380" s="375">
        <v>1</v>
      </c>
    </row>
    <row r="1381" spans="5:10" ht="15.75" thickBot="1" x14ac:dyDescent="0.3">
      <c r="E1381" s="142" t="s">
        <v>406</v>
      </c>
      <c r="F1381" s="153" t="s">
        <v>405</v>
      </c>
      <c r="G1381" s="55">
        <v>21</v>
      </c>
      <c r="H1381" s="34">
        <v>2022</v>
      </c>
      <c r="I1381" s="34">
        <v>14</v>
      </c>
      <c r="J1381" s="377">
        <v>1</v>
      </c>
    </row>
    <row r="1382" spans="5:10" ht="15.75" thickBot="1" x14ac:dyDescent="0.3">
      <c r="E1382" s="59" t="s">
        <v>79</v>
      </c>
      <c r="F1382" s="87" t="s">
        <v>50</v>
      </c>
      <c r="G1382" s="98">
        <v>15</v>
      </c>
      <c r="H1382" s="61">
        <v>1998</v>
      </c>
      <c r="I1382" s="61">
        <v>9</v>
      </c>
      <c r="J1382" s="378">
        <v>1</v>
      </c>
    </row>
    <row r="1383" spans="5:10" x14ac:dyDescent="0.25">
      <c r="E1383" s="39" t="s">
        <v>294</v>
      </c>
      <c r="F1383" s="63" t="s">
        <v>132</v>
      </c>
      <c r="G1383" s="53">
        <v>6</v>
      </c>
      <c r="H1383" s="41">
        <v>2018</v>
      </c>
      <c r="I1383" s="41">
        <v>8</v>
      </c>
      <c r="J1383" s="374">
        <v>2</v>
      </c>
    </row>
    <row r="1384" spans="5:10" x14ac:dyDescent="0.25">
      <c r="E1384" s="32" t="s">
        <v>294</v>
      </c>
      <c r="F1384" s="31" t="s">
        <v>132</v>
      </c>
      <c r="G1384" s="54">
        <v>13</v>
      </c>
      <c r="H1384" s="30">
        <v>2016</v>
      </c>
      <c r="I1384" s="30">
        <v>10</v>
      </c>
      <c r="J1384" s="375">
        <v>1</v>
      </c>
    </row>
    <row r="1385" spans="5:10" x14ac:dyDescent="0.25">
      <c r="E1385" s="140" t="s">
        <v>294</v>
      </c>
      <c r="F1385" s="137" t="s">
        <v>386</v>
      </c>
      <c r="G1385" s="54">
        <v>13</v>
      </c>
      <c r="H1385" s="30">
        <v>2022</v>
      </c>
      <c r="I1385" s="30">
        <v>9</v>
      </c>
      <c r="J1385" s="375">
        <v>1</v>
      </c>
    </row>
    <row r="1386" spans="5:10" x14ac:dyDescent="0.25">
      <c r="E1386" s="139" t="s">
        <v>294</v>
      </c>
      <c r="F1386" s="136" t="s">
        <v>386</v>
      </c>
      <c r="G1386" s="54">
        <v>14</v>
      </c>
      <c r="H1386" s="30">
        <v>2021</v>
      </c>
      <c r="I1386" s="30">
        <v>14</v>
      </c>
      <c r="J1386" s="375">
        <v>1</v>
      </c>
    </row>
    <row r="1387" spans="5:10" x14ac:dyDescent="0.25">
      <c r="E1387" s="140" t="s">
        <v>294</v>
      </c>
      <c r="F1387" s="137" t="s">
        <v>386</v>
      </c>
      <c r="G1387" s="54">
        <v>15</v>
      </c>
      <c r="H1387" s="30">
        <v>2022</v>
      </c>
      <c r="I1387" s="30">
        <v>14</v>
      </c>
      <c r="J1387" s="375">
        <v>1</v>
      </c>
    </row>
    <row r="1388" spans="5:10" x14ac:dyDescent="0.25">
      <c r="E1388" s="140" t="s">
        <v>294</v>
      </c>
      <c r="F1388" s="137" t="s">
        <v>386</v>
      </c>
      <c r="G1388" s="54">
        <v>15</v>
      </c>
      <c r="H1388" s="30">
        <v>2023</v>
      </c>
      <c r="I1388" s="30">
        <v>9</v>
      </c>
      <c r="J1388" s="375">
        <v>1</v>
      </c>
    </row>
    <row r="1389" spans="5:10" x14ac:dyDescent="0.25">
      <c r="E1389" s="139" t="s">
        <v>294</v>
      </c>
      <c r="F1389" s="136" t="s">
        <v>386</v>
      </c>
      <c r="G1389" s="54">
        <v>16</v>
      </c>
      <c r="H1389" s="30">
        <v>2022</v>
      </c>
      <c r="I1389" s="30">
        <v>8</v>
      </c>
      <c r="J1389" s="375">
        <v>1</v>
      </c>
    </row>
    <row r="1390" spans="5:10" x14ac:dyDescent="0.25">
      <c r="E1390" s="139" t="s">
        <v>294</v>
      </c>
      <c r="F1390" s="136" t="s">
        <v>386</v>
      </c>
      <c r="G1390" s="54">
        <v>16</v>
      </c>
      <c r="H1390" s="30">
        <v>2023</v>
      </c>
      <c r="I1390" s="30">
        <v>8</v>
      </c>
      <c r="J1390" s="375">
        <v>1</v>
      </c>
    </row>
    <row r="1391" spans="5:10" x14ac:dyDescent="0.25">
      <c r="E1391" s="32" t="s">
        <v>294</v>
      </c>
      <c r="F1391" s="31" t="s">
        <v>132</v>
      </c>
      <c r="G1391" s="54">
        <v>18</v>
      </c>
      <c r="H1391" s="30">
        <v>2014</v>
      </c>
      <c r="I1391" s="30">
        <v>10</v>
      </c>
      <c r="J1391" s="375">
        <v>1</v>
      </c>
    </row>
    <row r="1392" spans="5:10" x14ac:dyDescent="0.25">
      <c r="E1392" s="140" t="s">
        <v>294</v>
      </c>
      <c r="F1392" s="137" t="s">
        <v>386</v>
      </c>
      <c r="G1392" s="54">
        <v>19</v>
      </c>
      <c r="H1392" s="30">
        <v>2023</v>
      </c>
      <c r="I1392" s="30">
        <v>10</v>
      </c>
      <c r="J1392" s="375">
        <v>1</v>
      </c>
    </row>
    <row r="1393" spans="5:10" x14ac:dyDescent="0.25">
      <c r="E1393" s="140" t="s">
        <v>294</v>
      </c>
      <c r="F1393" s="137" t="s">
        <v>386</v>
      </c>
      <c r="G1393" s="54">
        <v>19</v>
      </c>
      <c r="H1393" s="30">
        <v>2023</v>
      </c>
      <c r="I1393" s="30">
        <v>14</v>
      </c>
      <c r="J1393" s="375">
        <v>1</v>
      </c>
    </row>
    <row r="1394" spans="5:10" x14ac:dyDescent="0.25">
      <c r="E1394" s="71" t="s">
        <v>294</v>
      </c>
      <c r="F1394" s="69" t="s">
        <v>132</v>
      </c>
      <c r="G1394" s="54">
        <v>22</v>
      </c>
      <c r="H1394" s="30">
        <v>2019</v>
      </c>
      <c r="I1394" s="30">
        <v>9</v>
      </c>
      <c r="J1394" s="375">
        <v>1</v>
      </c>
    </row>
    <row r="1395" spans="5:10" x14ac:dyDescent="0.25">
      <c r="E1395" s="140" t="s">
        <v>294</v>
      </c>
      <c r="F1395" s="137" t="s">
        <v>386</v>
      </c>
      <c r="G1395" s="54">
        <v>23</v>
      </c>
      <c r="H1395" s="30">
        <v>2021</v>
      </c>
      <c r="I1395" s="30">
        <v>9</v>
      </c>
      <c r="J1395" s="375">
        <v>1</v>
      </c>
    </row>
    <row r="1396" spans="5:10" x14ac:dyDescent="0.25">
      <c r="E1396" s="32" t="s">
        <v>294</v>
      </c>
      <c r="F1396" s="31" t="s">
        <v>132</v>
      </c>
      <c r="G1396" s="54">
        <v>24</v>
      </c>
      <c r="H1396" s="30">
        <v>2014</v>
      </c>
      <c r="I1396" s="30">
        <v>14</v>
      </c>
      <c r="J1396" s="375">
        <v>1</v>
      </c>
    </row>
    <row r="1397" spans="5:10" x14ac:dyDescent="0.25">
      <c r="E1397" s="72" t="s">
        <v>294</v>
      </c>
      <c r="F1397" s="64" t="s">
        <v>132</v>
      </c>
      <c r="G1397" s="124">
        <v>25</v>
      </c>
      <c r="H1397" s="75">
        <v>2019</v>
      </c>
      <c r="I1397" s="30">
        <v>14</v>
      </c>
      <c r="J1397" s="376">
        <v>1</v>
      </c>
    </row>
    <row r="1398" spans="5:10" x14ac:dyDescent="0.25">
      <c r="E1398" s="140" t="s">
        <v>294</v>
      </c>
      <c r="F1398" s="137" t="s">
        <v>386</v>
      </c>
      <c r="G1398" s="54">
        <v>27</v>
      </c>
      <c r="H1398" s="30">
        <v>2021</v>
      </c>
      <c r="I1398" s="30">
        <v>8</v>
      </c>
      <c r="J1398" s="375">
        <v>1</v>
      </c>
    </row>
    <row r="1399" spans="5:10" ht="15.75" thickBot="1" x14ac:dyDescent="0.3">
      <c r="E1399" s="73" t="s">
        <v>294</v>
      </c>
      <c r="F1399" s="65" t="s">
        <v>386</v>
      </c>
      <c r="G1399" s="125">
        <v>28</v>
      </c>
      <c r="H1399" s="77">
        <v>2020</v>
      </c>
      <c r="I1399" s="34">
        <v>8</v>
      </c>
      <c r="J1399" s="381">
        <v>1</v>
      </c>
    </row>
    <row r="1400" spans="5:10" x14ac:dyDescent="0.25">
      <c r="E1400" s="301" t="s">
        <v>310</v>
      </c>
      <c r="F1400" s="63" t="s">
        <v>286</v>
      </c>
      <c r="G1400" s="53">
        <v>1</v>
      </c>
      <c r="H1400" s="41">
        <v>2017</v>
      </c>
      <c r="I1400" s="41">
        <v>10</v>
      </c>
      <c r="J1400" s="374">
        <v>16</v>
      </c>
    </row>
    <row r="1401" spans="5:10" x14ac:dyDescent="0.25">
      <c r="E1401" s="303" t="s">
        <v>310</v>
      </c>
      <c r="F1401" s="64" t="s">
        <v>286</v>
      </c>
      <c r="G1401" s="54">
        <v>3</v>
      </c>
      <c r="H1401" s="30">
        <v>2017</v>
      </c>
      <c r="I1401" s="30">
        <v>9</v>
      </c>
      <c r="J1401" s="375">
        <v>4</v>
      </c>
    </row>
    <row r="1402" spans="5:10" x14ac:dyDescent="0.25">
      <c r="E1402" s="303" t="s">
        <v>310</v>
      </c>
      <c r="F1402" s="64" t="s">
        <v>286</v>
      </c>
      <c r="G1402" s="54">
        <v>3</v>
      </c>
      <c r="H1402" s="30">
        <v>2018</v>
      </c>
      <c r="I1402" s="30">
        <v>10</v>
      </c>
      <c r="J1402" s="375">
        <v>4</v>
      </c>
    </row>
    <row r="1403" spans="5:10" x14ac:dyDescent="0.25">
      <c r="E1403" s="32" t="s">
        <v>310</v>
      </c>
      <c r="F1403" s="31" t="s">
        <v>286</v>
      </c>
      <c r="G1403" s="54">
        <v>5</v>
      </c>
      <c r="H1403" s="30">
        <v>2015</v>
      </c>
      <c r="I1403" s="30">
        <v>9</v>
      </c>
      <c r="J1403" s="375">
        <v>2</v>
      </c>
    </row>
    <row r="1404" spans="5:10" x14ac:dyDescent="0.25">
      <c r="E1404" s="32" t="s">
        <v>310</v>
      </c>
      <c r="F1404" s="64" t="s">
        <v>286</v>
      </c>
      <c r="G1404" s="54">
        <v>6</v>
      </c>
      <c r="H1404" s="30">
        <v>2017</v>
      </c>
      <c r="I1404" s="30">
        <v>8</v>
      </c>
      <c r="J1404" s="375">
        <v>2</v>
      </c>
    </row>
    <row r="1405" spans="5:10" x14ac:dyDescent="0.25">
      <c r="E1405" s="32" t="s">
        <v>310</v>
      </c>
      <c r="F1405" s="64" t="s">
        <v>286</v>
      </c>
      <c r="G1405" s="54">
        <v>7</v>
      </c>
      <c r="H1405" s="30">
        <v>2018</v>
      </c>
      <c r="I1405" s="30">
        <v>9</v>
      </c>
      <c r="J1405" s="375">
        <v>2</v>
      </c>
    </row>
    <row r="1406" spans="5:10" x14ac:dyDescent="0.25">
      <c r="E1406" s="139" t="s">
        <v>310</v>
      </c>
      <c r="F1406" s="136" t="s">
        <v>286</v>
      </c>
      <c r="G1406" s="54">
        <v>8</v>
      </c>
      <c r="H1406" s="30">
        <v>2023</v>
      </c>
      <c r="I1406" s="30">
        <v>8</v>
      </c>
      <c r="J1406" s="375">
        <v>2</v>
      </c>
    </row>
    <row r="1407" spans="5:10" x14ac:dyDescent="0.25">
      <c r="E1407" s="32" t="s">
        <v>310</v>
      </c>
      <c r="F1407" s="31" t="s">
        <v>286</v>
      </c>
      <c r="G1407" s="54">
        <v>9</v>
      </c>
      <c r="H1407" s="30">
        <v>2015</v>
      </c>
      <c r="I1407" s="30">
        <v>14</v>
      </c>
      <c r="J1407" s="375">
        <v>1</v>
      </c>
    </row>
    <row r="1408" spans="5:10" x14ac:dyDescent="0.25">
      <c r="E1408" s="32" t="s">
        <v>310</v>
      </c>
      <c r="F1408" s="31" t="s">
        <v>286</v>
      </c>
      <c r="G1408" s="54">
        <v>10</v>
      </c>
      <c r="H1408" s="30">
        <v>2016</v>
      </c>
      <c r="I1408" s="30">
        <v>8</v>
      </c>
      <c r="J1408" s="375">
        <v>1</v>
      </c>
    </row>
    <row r="1409" spans="5:10" x14ac:dyDescent="0.25">
      <c r="E1409" s="32" t="s">
        <v>310</v>
      </c>
      <c r="F1409" s="31" t="s">
        <v>286</v>
      </c>
      <c r="G1409" s="54">
        <v>10</v>
      </c>
      <c r="H1409" s="30">
        <v>2016</v>
      </c>
      <c r="I1409" s="30">
        <v>9</v>
      </c>
      <c r="J1409" s="375">
        <v>1</v>
      </c>
    </row>
    <row r="1410" spans="5:10" x14ac:dyDescent="0.25">
      <c r="E1410" s="139" t="s">
        <v>310</v>
      </c>
      <c r="F1410" s="136" t="s">
        <v>286</v>
      </c>
      <c r="G1410" s="54">
        <v>10</v>
      </c>
      <c r="H1410" s="30">
        <v>2023</v>
      </c>
      <c r="I1410" s="30">
        <v>14</v>
      </c>
      <c r="J1410" s="375">
        <v>1</v>
      </c>
    </row>
    <row r="1411" spans="5:10" x14ac:dyDescent="0.25">
      <c r="E1411" s="32" t="s">
        <v>310</v>
      </c>
      <c r="F1411" s="64" t="s">
        <v>286</v>
      </c>
      <c r="G1411" s="54">
        <v>12</v>
      </c>
      <c r="H1411" s="30">
        <v>2018</v>
      </c>
      <c r="I1411" s="30">
        <v>8</v>
      </c>
      <c r="J1411" s="375">
        <v>1</v>
      </c>
    </row>
    <row r="1412" spans="5:10" x14ac:dyDescent="0.25">
      <c r="E1412" s="140" t="s">
        <v>310</v>
      </c>
      <c r="F1412" s="137" t="s">
        <v>286</v>
      </c>
      <c r="G1412" s="54">
        <v>13</v>
      </c>
      <c r="H1412" s="30">
        <v>2023</v>
      </c>
      <c r="I1412" s="30">
        <v>10</v>
      </c>
      <c r="J1412" s="375">
        <v>1</v>
      </c>
    </row>
    <row r="1413" spans="5:10" x14ac:dyDescent="0.25">
      <c r="E1413" s="32" t="s">
        <v>310</v>
      </c>
      <c r="F1413" s="31" t="s">
        <v>286</v>
      </c>
      <c r="G1413" s="54">
        <v>16</v>
      </c>
      <c r="H1413" s="30">
        <v>2016</v>
      </c>
      <c r="I1413" s="30">
        <v>10</v>
      </c>
      <c r="J1413" s="375">
        <v>1</v>
      </c>
    </row>
    <row r="1414" spans="5:10" x14ac:dyDescent="0.25">
      <c r="E1414" s="32" t="s">
        <v>310</v>
      </c>
      <c r="F1414" s="64" t="s">
        <v>286</v>
      </c>
      <c r="G1414" s="54">
        <v>17</v>
      </c>
      <c r="H1414" s="30">
        <v>2017</v>
      </c>
      <c r="I1414" s="30">
        <v>14</v>
      </c>
      <c r="J1414" s="375">
        <v>1</v>
      </c>
    </row>
    <row r="1415" spans="5:10" x14ac:dyDescent="0.25">
      <c r="E1415" s="139" t="s">
        <v>310</v>
      </c>
      <c r="F1415" s="136" t="s">
        <v>286</v>
      </c>
      <c r="G1415" s="54">
        <v>22</v>
      </c>
      <c r="H1415" s="30">
        <v>2023</v>
      </c>
      <c r="I1415" s="30">
        <v>9</v>
      </c>
      <c r="J1415" s="375">
        <v>1</v>
      </c>
    </row>
    <row r="1416" spans="5:10" ht="15.75" thickBot="1" x14ac:dyDescent="0.3">
      <c r="E1416" s="33" t="s">
        <v>310</v>
      </c>
      <c r="F1416" s="65" t="s">
        <v>286</v>
      </c>
      <c r="G1416" s="55">
        <v>25</v>
      </c>
      <c r="H1416" s="34">
        <v>2018</v>
      </c>
      <c r="I1416" s="34">
        <v>14</v>
      </c>
      <c r="J1416" s="377">
        <v>1</v>
      </c>
    </row>
    <row r="1417" spans="5:10" x14ac:dyDescent="0.25">
      <c r="E1417" s="301" t="s">
        <v>187</v>
      </c>
      <c r="F1417" s="40" t="s">
        <v>241</v>
      </c>
      <c r="G1417" s="53">
        <v>1</v>
      </c>
      <c r="H1417" s="41">
        <v>2013</v>
      </c>
      <c r="I1417" s="41">
        <v>10</v>
      </c>
      <c r="J1417" s="374">
        <v>16</v>
      </c>
    </row>
    <row r="1418" spans="5:10" x14ac:dyDescent="0.25">
      <c r="E1418" s="303" t="s">
        <v>187</v>
      </c>
      <c r="F1418" s="43" t="s">
        <v>241</v>
      </c>
      <c r="G1418" s="54">
        <v>3</v>
      </c>
      <c r="H1418" s="30">
        <v>2012</v>
      </c>
      <c r="I1418" s="30">
        <v>9</v>
      </c>
      <c r="J1418" s="375">
        <v>4</v>
      </c>
    </row>
    <row r="1419" spans="5:10" x14ac:dyDescent="0.25">
      <c r="E1419" s="303" t="s">
        <v>187</v>
      </c>
      <c r="F1419" s="43" t="s">
        <v>169</v>
      </c>
      <c r="G1419" s="54">
        <v>4</v>
      </c>
      <c r="H1419" s="30">
        <v>2009</v>
      </c>
      <c r="I1419" s="30">
        <v>9</v>
      </c>
      <c r="J1419" s="375">
        <v>4</v>
      </c>
    </row>
    <row r="1420" spans="5:10" x14ac:dyDescent="0.25">
      <c r="E1420" s="303" t="s">
        <v>187</v>
      </c>
      <c r="F1420" s="49" t="s">
        <v>169</v>
      </c>
      <c r="G1420" s="54">
        <v>4</v>
      </c>
      <c r="H1420" s="30">
        <v>2011</v>
      </c>
      <c r="I1420" s="30">
        <v>8</v>
      </c>
      <c r="J1420" s="375">
        <v>4</v>
      </c>
    </row>
    <row r="1421" spans="5:10" x14ac:dyDescent="0.25">
      <c r="E1421" s="303" t="s">
        <v>187</v>
      </c>
      <c r="F1421" s="52" t="s">
        <v>169</v>
      </c>
      <c r="G1421" s="54">
        <v>4</v>
      </c>
      <c r="H1421" s="30">
        <v>2011</v>
      </c>
      <c r="I1421" s="30">
        <v>14</v>
      </c>
      <c r="J1421" s="375">
        <v>4</v>
      </c>
    </row>
    <row r="1422" spans="5:10" x14ac:dyDescent="0.25">
      <c r="E1422" s="303" t="s">
        <v>187</v>
      </c>
      <c r="F1422" s="43" t="s">
        <v>241</v>
      </c>
      <c r="G1422" s="54">
        <v>4</v>
      </c>
      <c r="H1422" s="30">
        <v>2013</v>
      </c>
      <c r="I1422" s="54">
        <v>8</v>
      </c>
      <c r="J1422" s="375">
        <v>4</v>
      </c>
    </row>
    <row r="1423" spans="5:10" x14ac:dyDescent="0.25">
      <c r="E1423" s="303" t="s">
        <v>187</v>
      </c>
      <c r="F1423" s="31" t="s">
        <v>287</v>
      </c>
      <c r="G1423" s="54">
        <v>4</v>
      </c>
      <c r="H1423" s="30">
        <v>2016</v>
      </c>
      <c r="I1423" s="30">
        <v>8</v>
      </c>
      <c r="J1423" s="375">
        <v>4</v>
      </c>
    </row>
    <row r="1424" spans="5:10" x14ac:dyDescent="0.25">
      <c r="E1424" s="303" t="s">
        <v>187</v>
      </c>
      <c r="F1424" s="64" t="s">
        <v>287</v>
      </c>
      <c r="G1424" s="54">
        <v>4</v>
      </c>
      <c r="H1424" s="30">
        <v>2017</v>
      </c>
      <c r="I1424" s="30">
        <v>9</v>
      </c>
      <c r="J1424" s="375">
        <v>4</v>
      </c>
    </row>
    <row r="1425" spans="5:10" x14ac:dyDescent="0.25">
      <c r="E1425" s="32" t="s">
        <v>187</v>
      </c>
      <c r="F1425" s="64" t="s">
        <v>287</v>
      </c>
      <c r="G1425" s="54">
        <v>5</v>
      </c>
      <c r="H1425" s="30">
        <v>2017</v>
      </c>
      <c r="I1425" s="30">
        <v>14</v>
      </c>
      <c r="J1425" s="375">
        <v>2</v>
      </c>
    </row>
    <row r="1426" spans="5:10" x14ac:dyDescent="0.25">
      <c r="E1426" s="32" t="s">
        <v>187</v>
      </c>
      <c r="F1426" s="43" t="s">
        <v>241</v>
      </c>
      <c r="G1426" s="54">
        <v>6</v>
      </c>
      <c r="H1426" s="30">
        <v>2012</v>
      </c>
      <c r="I1426" s="30">
        <v>14</v>
      </c>
      <c r="J1426" s="375">
        <v>2</v>
      </c>
    </row>
    <row r="1427" spans="5:10" x14ac:dyDescent="0.25">
      <c r="E1427" s="32" t="s">
        <v>187</v>
      </c>
      <c r="F1427" s="64" t="s">
        <v>287</v>
      </c>
      <c r="G1427" s="54">
        <v>7</v>
      </c>
      <c r="H1427" s="30">
        <v>2017</v>
      </c>
      <c r="I1427" s="30">
        <v>8</v>
      </c>
      <c r="J1427" s="375">
        <v>2</v>
      </c>
    </row>
    <row r="1428" spans="5:10" x14ac:dyDescent="0.25">
      <c r="E1428" s="32" t="s">
        <v>187</v>
      </c>
      <c r="F1428" s="43" t="s">
        <v>169</v>
      </c>
      <c r="G1428" s="54">
        <v>8</v>
      </c>
      <c r="H1428" s="30">
        <v>2008</v>
      </c>
      <c r="I1428" s="30">
        <v>9</v>
      </c>
      <c r="J1428" s="375">
        <v>2</v>
      </c>
    </row>
    <row r="1429" spans="5:10" x14ac:dyDescent="0.25">
      <c r="E1429" s="32" t="s">
        <v>187</v>
      </c>
      <c r="F1429" s="43" t="s">
        <v>169</v>
      </c>
      <c r="G1429" s="54">
        <v>8</v>
      </c>
      <c r="H1429" s="30">
        <v>2009</v>
      </c>
      <c r="I1429" s="30">
        <v>8</v>
      </c>
      <c r="J1429" s="375">
        <v>2</v>
      </c>
    </row>
    <row r="1430" spans="5:10" x14ac:dyDescent="0.25">
      <c r="E1430" s="32" t="s">
        <v>187</v>
      </c>
      <c r="F1430" s="43" t="s">
        <v>169</v>
      </c>
      <c r="G1430" s="54">
        <v>8</v>
      </c>
      <c r="H1430" s="30">
        <v>2009</v>
      </c>
      <c r="I1430" s="30">
        <v>14</v>
      </c>
      <c r="J1430" s="375">
        <v>2</v>
      </c>
    </row>
    <row r="1431" spans="5:10" x14ac:dyDescent="0.25">
      <c r="E1431" s="32" t="s">
        <v>187</v>
      </c>
      <c r="F1431" s="43" t="s">
        <v>169</v>
      </c>
      <c r="G1431" s="54">
        <v>8</v>
      </c>
      <c r="H1431" s="30">
        <v>2010</v>
      </c>
      <c r="I1431" s="30">
        <v>9</v>
      </c>
      <c r="J1431" s="375">
        <v>2</v>
      </c>
    </row>
    <row r="1432" spans="5:10" x14ac:dyDescent="0.25">
      <c r="E1432" s="32" t="s">
        <v>187</v>
      </c>
      <c r="F1432" s="49" t="s">
        <v>169</v>
      </c>
      <c r="G1432" s="54">
        <v>8</v>
      </c>
      <c r="H1432" s="30">
        <v>2011</v>
      </c>
      <c r="I1432" s="30">
        <v>9</v>
      </c>
      <c r="J1432" s="375">
        <v>2</v>
      </c>
    </row>
    <row r="1433" spans="5:10" x14ac:dyDescent="0.25">
      <c r="E1433" s="32" t="s">
        <v>187</v>
      </c>
      <c r="F1433" s="43" t="s">
        <v>241</v>
      </c>
      <c r="G1433" s="54">
        <v>8</v>
      </c>
      <c r="H1433" s="30">
        <v>2012</v>
      </c>
      <c r="I1433" s="30">
        <v>10</v>
      </c>
      <c r="J1433" s="375">
        <v>2</v>
      </c>
    </row>
    <row r="1434" spans="5:10" x14ac:dyDescent="0.25">
      <c r="E1434" s="32" t="s">
        <v>187</v>
      </c>
      <c r="F1434" s="43" t="s">
        <v>241</v>
      </c>
      <c r="G1434" s="54">
        <v>8</v>
      </c>
      <c r="H1434" s="30">
        <v>2013</v>
      </c>
      <c r="I1434" s="30">
        <v>9</v>
      </c>
      <c r="J1434" s="375">
        <v>2</v>
      </c>
    </row>
    <row r="1435" spans="5:10" x14ac:dyDescent="0.25">
      <c r="E1435" s="32" t="s">
        <v>187</v>
      </c>
      <c r="F1435" s="31" t="s">
        <v>287</v>
      </c>
      <c r="G1435" s="54">
        <v>8</v>
      </c>
      <c r="H1435" s="30">
        <v>2015</v>
      </c>
      <c r="I1435" s="30">
        <v>9</v>
      </c>
      <c r="J1435" s="375">
        <v>2</v>
      </c>
    </row>
    <row r="1436" spans="5:10" x14ac:dyDescent="0.25">
      <c r="E1436" s="32" t="s">
        <v>187</v>
      </c>
      <c r="F1436" s="31" t="s">
        <v>287</v>
      </c>
      <c r="G1436" s="54">
        <v>8</v>
      </c>
      <c r="H1436" s="30">
        <v>2015</v>
      </c>
      <c r="I1436" s="30">
        <v>14</v>
      </c>
      <c r="J1436" s="375">
        <v>2</v>
      </c>
    </row>
    <row r="1437" spans="5:10" x14ac:dyDescent="0.25">
      <c r="E1437" s="32" t="s">
        <v>187</v>
      </c>
      <c r="F1437" s="31" t="s">
        <v>287</v>
      </c>
      <c r="G1437" s="54">
        <v>9</v>
      </c>
      <c r="H1437" s="30">
        <v>2014</v>
      </c>
      <c r="I1437" s="30">
        <v>9</v>
      </c>
      <c r="J1437" s="375">
        <v>1</v>
      </c>
    </row>
    <row r="1438" spans="5:10" x14ac:dyDescent="0.25">
      <c r="E1438" s="32" t="s">
        <v>187</v>
      </c>
      <c r="F1438" s="31" t="s">
        <v>287</v>
      </c>
      <c r="G1438" s="54">
        <v>9</v>
      </c>
      <c r="H1438" s="30">
        <v>2016</v>
      </c>
      <c r="I1438" s="30">
        <v>9</v>
      </c>
      <c r="J1438" s="375">
        <v>1</v>
      </c>
    </row>
    <row r="1439" spans="5:10" x14ac:dyDescent="0.25">
      <c r="E1439" s="32" t="s">
        <v>187</v>
      </c>
      <c r="F1439" s="43" t="s">
        <v>241</v>
      </c>
      <c r="G1439" s="54">
        <v>10</v>
      </c>
      <c r="H1439" s="30">
        <v>2013</v>
      </c>
      <c r="I1439" s="30">
        <v>14</v>
      </c>
      <c r="J1439" s="375">
        <v>1</v>
      </c>
    </row>
    <row r="1440" spans="5:10" x14ac:dyDescent="0.25">
      <c r="E1440" s="32" t="s">
        <v>187</v>
      </c>
      <c r="F1440" s="31" t="s">
        <v>287</v>
      </c>
      <c r="G1440" s="54">
        <v>10</v>
      </c>
      <c r="H1440" s="30">
        <v>2015</v>
      </c>
      <c r="I1440" s="30">
        <v>10</v>
      </c>
      <c r="J1440" s="375">
        <v>1</v>
      </c>
    </row>
    <row r="1441" spans="5:10" x14ac:dyDescent="0.25">
      <c r="E1441" s="32" t="s">
        <v>187</v>
      </c>
      <c r="F1441" s="31" t="s">
        <v>287</v>
      </c>
      <c r="G1441" s="54">
        <v>10</v>
      </c>
      <c r="H1441" s="30">
        <v>2016</v>
      </c>
      <c r="I1441" s="30">
        <v>14</v>
      </c>
      <c r="J1441" s="375">
        <v>1</v>
      </c>
    </row>
    <row r="1442" spans="5:10" x14ac:dyDescent="0.25">
      <c r="E1442" s="32" t="s">
        <v>187</v>
      </c>
      <c r="F1442" s="43" t="s">
        <v>169</v>
      </c>
      <c r="G1442" s="54">
        <v>11</v>
      </c>
      <c r="H1442" s="30">
        <v>2010</v>
      </c>
      <c r="I1442" s="30">
        <v>10</v>
      </c>
      <c r="J1442" s="375">
        <v>1</v>
      </c>
    </row>
    <row r="1443" spans="5:10" x14ac:dyDescent="0.25">
      <c r="E1443" s="32" t="s">
        <v>187</v>
      </c>
      <c r="F1443" s="31" t="s">
        <v>287</v>
      </c>
      <c r="G1443" s="54">
        <v>12</v>
      </c>
      <c r="H1443" s="30">
        <v>2015</v>
      </c>
      <c r="I1443" s="30">
        <v>8</v>
      </c>
      <c r="J1443" s="375">
        <v>1</v>
      </c>
    </row>
    <row r="1444" spans="5:10" x14ac:dyDescent="0.25">
      <c r="E1444" s="32" t="s">
        <v>187</v>
      </c>
      <c r="F1444" s="43" t="s">
        <v>241</v>
      </c>
      <c r="G1444" s="54">
        <v>13</v>
      </c>
      <c r="H1444" s="30">
        <v>2012</v>
      </c>
      <c r="I1444" s="30">
        <v>8</v>
      </c>
      <c r="J1444" s="375">
        <v>1</v>
      </c>
    </row>
    <row r="1445" spans="5:10" x14ac:dyDescent="0.25">
      <c r="E1445" s="32" t="s">
        <v>187</v>
      </c>
      <c r="F1445" s="43" t="s">
        <v>169</v>
      </c>
      <c r="G1445" s="54">
        <v>16</v>
      </c>
      <c r="H1445" s="30">
        <v>2010</v>
      </c>
      <c r="I1445" s="30">
        <v>8</v>
      </c>
      <c r="J1445" s="375">
        <v>1</v>
      </c>
    </row>
    <row r="1446" spans="5:10" x14ac:dyDescent="0.25">
      <c r="E1446" s="32" t="s">
        <v>187</v>
      </c>
      <c r="F1446" s="49" t="s">
        <v>169</v>
      </c>
      <c r="G1446" s="54">
        <v>17</v>
      </c>
      <c r="H1446" s="30">
        <v>2011</v>
      </c>
      <c r="I1446" s="30">
        <v>10</v>
      </c>
      <c r="J1446" s="375">
        <v>1</v>
      </c>
    </row>
    <row r="1447" spans="5:10" ht="15.75" thickBot="1" x14ac:dyDescent="0.3">
      <c r="E1447" s="33" t="s">
        <v>187</v>
      </c>
      <c r="F1447" s="65" t="s">
        <v>287</v>
      </c>
      <c r="G1447" s="55">
        <v>27</v>
      </c>
      <c r="H1447" s="34">
        <v>2017</v>
      </c>
      <c r="I1447" s="34">
        <v>10</v>
      </c>
      <c r="J1447" s="377">
        <v>1</v>
      </c>
    </row>
    <row r="1448" spans="5:10" x14ac:dyDescent="0.25">
      <c r="E1448" s="39" t="s">
        <v>194</v>
      </c>
      <c r="F1448" s="40" t="s">
        <v>169</v>
      </c>
      <c r="G1448" s="53">
        <v>16</v>
      </c>
      <c r="H1448" s="41">
        <v>2009</v>
      </c>
      <c r="I1448" s="41">
        <v>8</v>
      </c>
      <c r="J1448" s="374">
        <v>1</v>
      </c>
    </row>
    <row r="1449" spans="5:10" ht="15.75" thickBot="1" x14ac:dyDescent="0.3">
      <c r="E1449" s="33" t="s">
        <v>194</v>
      </c>
      <c r="F1449" s="44" t="s">
        <v>241</v>
      </c>
      <c r="G1449" s="55">
        <v>19</v>
      </c>
      <c r="H1449" s="34">
        <v>2013</v>
      </c>
      <c r="I1449" s="55">
        <v>8</v>
      </c>
      <c r="J1449" s="377">
        <v>1</v>
      </c>
    </row>
    <row r="1450" spans="5:10" ht="15.75" thickBot="1" x14ac:dyDescent="0.3">
      <c r="E1450" s="59" t="s">
        <v>56</v>
      </c>
      <c r="F1450" s="87" t="s">
        <v>17</v>
      </c>
      <c r="G1450" s="98">
        <v>8</v>
      </c>
      <c r="H1450" s="61">
        <v>1997</v>
      </c>
      <c r="I1450" s="61">
        <v>9</v>
      </c>
      <c r="J1450" s="378">
        <v>2</v>
      </c>
    </row>
    <row r="1451" spans="5:10" ht="15.75" thickBot="1" x14ac:dyDescent="0.3">
      <c r="E1451" s="59" t="s">
        <v>58</v>
      </c>
      <c r="F1451" s="87" t="s">
        <v>13</v>
      </c>
      <c r="G1451" s="98">
        <v>13</v>
      </c>
      <c r="H1451" s="61">
        <v>1997</v>
      </c>
      <c r="I1451" s="61">
        <v>9</v>
      </c>
      <c r="J1451" s="378">
        <v>1</v>
      </c>
    </row>
    <row r="1452" spans="5:10" x14ac:dyDescent="0.25">
      <c r="E1452" s="39" t="s">
        <v>78</v>
      </c>
      <c r="F1452" s="48" t="s">
        <v>13</v>
      </c>
      <c r="G1452" s="53">
        <v>10</v>
      </c>
      <c r="H1452" s="41">
        <v>1999</v>
      </c>
      <c r="I1452" s="41">
        <v>9</v>
      </c>
      <c r="J1452" s="374">
        <v>1</v>
      </c>
    </row>
    <row r="1453" spans="5:10" x14ac:dyDescent="0.25">
      <c r="E1453" s="32" t="s">
        <v>78</v>
      </c>
      <c r="F1453" s="49" t="s">
        <v>13</v>
      </c>
      <c r="G1453" s="54">
        <v>10</v>
      </c>
      <c r="H1453" s="30">
        <v>2000</v>
      </c>
      <c r="I1453" s="30">
        <v>9</v>
      </c>
      <c r="J1453" s="375">
        <v>1</v>
      </c>
    </row>
    <row r="1454" spans="5:10" x14ac:dyDescent="0.25">
      <c r="E1454" s="32" t="s">
        <v>78</v>
      </c>
      <c r="F1454" s="49" t="s">
        <v>13</v>
      </c>
      <c r="G1454" s="54">
        <v>11</v>
      </c>
      <c r="H1454" s="30">
        <v>1998</v>
      </c>
      <c r="I1454" s="30">
        <v>9</v>
      </c>
      <c r="J1454" s="375">
        <v>1</v>
      </c>
    </row>
    <row r="1455" spans="5:10" ht="15.75" thickBot="1" x14ac:dyDescent="0.3">
      <c r="E1455" s="33" t="s">
        <v>78</v>
      </c>
      <c r="F1455" s="50" t="s">
        <v>13</v>
      </c>
      <c r="G1455" s="55">
        <v>16</v>
      </c>
      <c r="H1455" s="34">
        <v>2001</v>
      </c>
      <c r="I1455" s="34">
        <v>9</v>
      </c>
      <c r="J1455" s="377">
        <v>1</v>
      </c>
    </row>
    <row r="1456" spans="5:10" x14ac:dyDescent="0.25">
      <c r="E1456" s="308" t="s">
        <v>129</v>
      </c>
      <c r="F1456" s="38" t="s">
        <v>297</v>
      </c>
      <c r="G1456" s="53">
        <v>3</v>
      </c>
      <c r="H1456" s="41">
        <v>2015</v>
      </c>
      <c r="I1456" s="41">
        <v>8</v>
      </c>
      <c r="J1456" s="374">
        <v>4</v>
      </c>
    </row>
    <row r="1457" spans="5:10" x14ac:dyDescent="0.25">
      <c r="E1457" s="32" t="s">
        <v>129</v>
      </c>
      <c r="F1457" s="49" t="s">
        <v>130</v>
      </c>
      <c r="G1457" s="54">
        <v>14</v>
      </c>
      <c r="H1457" s="30">
        <v>2002</v>
      </c>
      <c r="I1457" s="30">
        <v>8</v>
      </c>
      <c r="J1457" s="375">
        <v>1</v>
      </c>
    </row>
    <row r="1458" spans="5:10" x14ac:dyDescent="0.25">
      <c r="E1458" s="32" t="s">
        <v>129</v>
      </c>
      <c r="F1458" s="43" t="s">
        <v>130</v>
      </c>
      <c r="G1458" s="54">
        <v>14</v>
      </c>
      <c r="H1458" s="30">
        <v>2006</v>
      </c>
      <c r="I1458" s="30">
        <v>8</v>
      </c>
      <c r="J1458" s="375">
        <v>1</v>
      </c>
    </row>
    <row r="1459" spans="5:10" x14ac:dyDescent="0.25">
      <c r="E1459" s="32" t="s">
        <v>129</v>
      </c>
      <c r="F1459" s="49" t="s">
        <v>130</v>
      </c>
      <c r="G1459" s="54">
        <v>15</v>
      </c>
      <c r="H1459" s="30">
        <v>2003</v>
      </c>
      <c r="I1459" s="30">
        <v>8</v>
      </c>
      <c r="J1459" s="375">
        <v>1</v>
      </c>
    </row>
    <row r="1460" spans="5:10" ht="15.75" thickBot="1" x14ac:dyDescent="0.3">
      <c r="E1460" s="33" t="s">
        <v>129</v>
      </c>
      <c r="F1460" s="35" t="s">
        <v>297</v>
      </c>
      <c r="G1460" s="55">
        <v>28</v>
      </c>
      <c r="H1460" s="34">
        <v>2016</v>
      </c>
      <c r="I1460" s="34">
        <v>8</v>
      </c>
      <c r="J1460" s="377">
        <v>1</v>
      </c>
    </row>
    <row r="1461" spans="5:10" x14ac:dyDescent="0.25">
      <c r="E1461" s="92" t="s">
        <v>63</v>
      </c>
      <c r="F1461" s="94" t="s">
        <v>64</v>
      </c>
      <c r="G1461" s="53">
        <v>5</v>
      </c>
      <c r="H1461" s="41">
        <v>2000</v>
      </c>
      <c r="I1461" s="41">
        <v>14</v>
      </c>
      <c r="J1461" s="374">
        <v>2</v>
      </c>
    </row>
    <row r="1462" spans="5:10" x14ac:dyDescent="0.25">
      <c r="E1462" s="32" t="s">
        <v>63</v>
      </c>
      <c r="F1462" s="49" t="s">
        <v>64</v>
      </c>
      <c r="G1462" s="54">
        <v>6</v>
      </c>
      <c r="H1462" s="30">
        <v>1998</v>
      </c>
      <c r="I1462" s="30">
        <v>8</v>
      </c>
      <c r="J1462" s="375">
        <v>2</v>
      </c>
    </row>
    <row r="1463" spans="5:10" ht="15.75" thickBot="1" x14ac:dyDescent="0.3">
      <c r="E1463" s="91" t="s">
        <v>63</v>
      </c>
      <c r="F1463" s="93" t="s">
        <v>94</v>
      </c>
      <c r="G1463" s="55">
        <v>15</v>
      </c>
      <c r="H1463" s="34">
        <v>1999</v>
      </c>
      <c r="I1463" s="34">
        <v>8</v>
      </c>
      <c r="J1463" s="377">
        <v>1</v>
      </c>
    </row>
    <row r="1464" spans="5:10" x14ac:dyDescent="0.25">
      <c r="E1464" s="39" t="s">
        <v>321</v>
      </c>
      <c r="F1464" s="38" t="s">
        <v>132</v>
      </c>
      <c r="G1464" s="53">
        <v>9</v>
      </c>
      <c r="H1464" s="41">
        <v>2016</v>
      </c>
      <c r="I1464" s="41">
        <v>8</v>
      </c>
      <c r="J1464" s="374">
        <v>1</v>
      </c>
    </row>
    <row r="1465" spans="5:10" x14ac:dyDescent="0.25">
      <c r="E1465" s="32" t="s">
        <v>321</v>
      </c>
      <c r="F1465" s="31" t="s">
        <v>132</v>
      </c>
      <c r="G1465" s="54">
        <v>24</v>
      </c>
      <c r="H1465" s="30">
        <v>2016</v>
      </c>
      <c r="I1465" s="30">
        <v>14</v>
      </c>
      <c r="J1465" s="375">
        <v>1</v>
      </c>
    </row>
    <row r="1466" spans="5:10" ht="15.75" thickBot="1" x14ac:dyDescent="0.3">
      <c r="E1466" s="33" t="s">
        <v>321</v>
      </c>
      <c r="F1466" s="35" t="s">
        <v>132</v>
      </c>
      <c r="G1466" s="55">
        <v>28</v>
      </c>
      <c r="H1466" s="34">
        <v>2016</v>
      </c>
      <c r="I1466" s="34">
        <v>10</v>
      </c>
      <c r="J1466" s="377">
        <v>1</v>
      </c>
    </row>
    <row r="1467" spans="5:10" x14ac:dyDescent="0.25">
      <c r="E1467" s="39" t="s">
        <v>225</v>
      </c>
      <c r="F1467" s="48" t="s">
        <v>134</v>
      </c>
      <c r="G1467" s="53">
        <v>12</v>
      </c>
      <c r="H1467" s="41">
        <v>2011</v>
      </c>
      <c r="I1467" s="41">
        <v>9</v>
      </c>
      <c r="J1467" s="374">
        <v>1</v>
      </c>
    </row>
    <row r="1468" spans="5:10" x14ac:dyDescent="0.25">
      <c r="E1468" s="32" t="s">
        <v>225</v>
      </c>
      <c r="F1468" s="31" t="s">
        <v>274</v>
      </c>
      <c r="G1468" s="54">
        <v>12</v>
      </c>
      <c r="H1468" s="30">
        <v>2014</v>
      </c>
      <c r="I1468" s="30">
        <v>8</v>
      </c>
      <c r="J1468" s="375">
        <v>1</v>
      </c>
    </row>
    <row r="1469" spans="5:10" x14ac:dyDescent="0.25">
      <c r="E1469" s="32" t="s">
        <v>225</v>
      </c>
      <c r="F1469" s="49" t="s">
        <v>134</v>
      </c>
      <c r="G1469" s="54">
        <v>16</v>
      </c>
      <c r="H1469" s="30">
        <v>2011</v>
      </c>
      <c r="I1469" s="30">
        <v>8</v>
      </c>
      <c r="J1469" s="375">
        <v>1</v>
      </c>
    </row>
    <row r="1470" spans="5:10" x14ac:dyDescent="0.25">
      <c r="E1470" s="32" t="s">
        <v>225</v>
      </c>
      <c r="F1470" s="31" t="s">
        <v>274</v>
      </c>
      <c r="G1470" s="54">
        <v>17</v>
      </c>
      <c r="H1470" s="30">
        <v>2015</v>
      </c>
      <c r="I1470" s="30">
        <v>10</v>
      </c>
      <c r="J1470" s="375">
        <v>1</v>
      </c>
    </row>
    <row r="1471" spans="5:10" x14ac:dyDescent="0.25">
      <c r="E1471" s="32" t="s">
        <v>225</v>
      </c>
      <c r="F1471" s="43" t="s">
        <v>238</v>
      </c>
      <c r="G1471" s="54">
        <v>18</v>
      </c>
      <c r="H1471" s="30">
        <v>2013</v>
      </c>
      <c r="I1471" s="54">
        <v>8</v>
      </c>
      <c r="J1471" s="375">
        <v>1</v>
      </c>
    </row>
    <row r="1472" spans="5:10" x14ac:dyDescent="0.25">
      <c r="E1472" s="32" t="s">
        <v>225</v>
      </c>
      <c r="F1472" s="43" t="s">
        <v>238</v>
      </c>
      <c r="G1472" s="54">
        <v>19</v>
      </c>
      <c r="H1472" s="30">
        <v>2012</v>
      </c>
      <c r="I1472" s="30">
        <v>9</v>
      </c>
      <c r="J1472" s="375">
        <v>1</v>
      </c>
    </row>
    <row r="1473" spans="5:10" x14ac:dyDescent="0.25">
      <c r="E1473" s="32" t="s">
        <v>225</v>
      </c>
      <c r="F1473" s="31" t="s">
        <v>274</v>
      </c>
      <c r="G1473" s="54">
        <v>19</v>
      </c>
      <c r="H1473" s="30">
        <v>2014</v>
      </c>
      <c r="I1473" s="30">
        <v>10</v>
      </c>
      <c r="J1473" s="375">
        <v>1</v>
      </c>
    </row>
    <row r="1474" spans="5:10" x14ac:dyDescent="0.25">
      <c r="E1474" s="32" t="s">
        <v>225</v>
      </c>
      <c r="F1474" s="31" t="s">
        <v>274</v>
      </c>
      <c r="G1474" s="54">
        <v>26</v>
      </c>
      <c r="H1474" s="30">
        <v>2014</v>
      </c>
      <c r="I1474" s="30">
        <v>9</v>
      </c>
      <c r="J1474" s="375">
        <v>1</v>
      </c>
    </row>
    <row r="1475" spans="5:10" ht="15.75" thickBot="1" x14ac:dyDescent="0.3">
      <c r="E1475" s="33" t="s">
        <v>225</v>
      </c>
      <c r="F1475" s="35" t="s">
        <v>274</v>
      </c>
      <c r="G1475" s="55">
        <v>26</v>
      </c>
      <c r="H1475" s="34">
        <v>2015</v>
      </c>
      <c r="I1475" s="34">
        <v>8</v>
      </c>
      <c r="J1475" s="377">
        <v>1</v>
      </c>
    </row>
    <row r="1476" spans="5:10" ht="15.75" thickBot="1" x14ac:dyDescent="0.3">
      <c r="E1476" s="59" t="s">
        <v>40</v>
      </c>
      <c r="F1476" s="87" t="s">
        <v>25</v>
      </c>
      <c r="G1476" s="98">
        <v>8</v>
      </c>
      <c r="H1476" s="61">
        <v>1996</v>
      </c>
      <c r="I1476" s="61">
        <v>9</v>
      </c>
      <c r="J1476" s="378">
        <v>2</v>
      </c>
    </row>
    <row r="1477" spans="5:10" ht="15.75" thickBot="1" x14ac:dyDescent="0.3">
      <c r="E1477" s="59" t="s">
        <v>24</v>
      </c>
      <c r="F1477" s="87" t="s">
        <v>25</v>
      </c>
      <c r="G1477" s="98">
        <v>11</v>
      </c>
      <c r="H1477" s="61">
        <v>1995</v>
      </c>
      <c r="I1477" s="61">
        <v>8</v>
      </c>
      <c r="J1477" s="378">
        <v>1</v>
      </c>
    </row>
    <row r="1478" spans="5:10" x14ac:dyDescent="0.25">
      <c r="E1478" s="307" t="s">
        <v>74</v>
      </c>
      <c r="F1478" s="40" t="s">
        <v>75</v>
      </c>
      <c r="G1478" s="53">
        <v>2</v>
      </c>
      <c r="H1478" s="41">
        <v>2004</v>
      </c>
      <c r="I1478" s="41">
        <v>8</v>
      </c>
      <c r="J1478" s="374">
        <v>8</v>
      </c>
    </row>
    <row r="1479" spans="5:10" x14ac:dyDescent="0.25">
      <c r="E1479" s="303" t="s">
        <v>74</v>
      </c>
      <c r="F1479" s="49" t="s">
        <v>75</v>
      </c>
      <c r="G1479" s="54">
        <v>3</v>
      </c>
      <c r="H1479" s="30">
        <v>1998</v>
      </c>
      <c r="I1479" s="30">
        <v>9</v>
      </c>
      <c r="J1479" s="375">
        <v>4</v>
      </c>
    </row>
    <row r="1480" spans="5:10" x14ac:dyDescent="0.25">
      <c r="E1480" s="32" t="s">
        <v>74</v>
      </c>
      <c r="F1480" s="49" t="s">
        <v>75</v>
      </c>
      <c r="G1480" s="54">
        <v>5</v>
      </c>
      <c r="H1480" s="30">
        <v>2003</v>
      </c>
      <c r="I1480" s="30">
        <v>8</v>
      </c>
      <c r="J1480" s="375">
        <v>2</v>
      </c>
    </row>
    <row r="1481" spans="5:10" x14ac:dyDescent="0.25">
      <c r="E1481" s="32" t="s">
        <v>74</v>
      </c>
      <c r="F1481" s="49" t="s">
        <v>75</v>
      </c>
      <c r="G1481" s="54">
        <v>6</v>
      </c>
      <c r="H1481" s="30">
        <v>2001</v>
      </c>
      <c r="I1481" s="30">
        <v>9</v>
      </c>
      <c r="J1481" s="375">
        <v>2</v>
      </c>
    </row>
    <row r="1482" spans="5:10" x14ac:dyDescent="0.25">
      <c r="E1482" s="32" t="s">
        <v>74</v>
      </c>
      <c r="F1482" s="49" t="s">
        <v>75</v>
      </c>
      <c r="G1482" s="54">
        <v>7</v>
      </c>
      <c r="H1482" s="30">
        <v>2001</v>
      </c>
      <c r="I1482" s="30">
        <v>8</v>
      </c>
      <c r="J1482" s="375">
        <v>2</v>
      </c>
    </row>
    <row r="1483" spans="5:10" x14ac:dyDescent="0.25">
      <c r="E1483" s="32" t="s">
        <v>74</v>
      </c>
      <c r="F1483" s="46" t="s">
        <v>54</v>
      </c>
      <c r="G1483" s="54">
        <v>7</v>
      </c>
      <c r="H1483" s="30">
        <v>2004</v>
      </c>
      <c r="I1483" s="30">
        <v>14</v>
      </c>
      <c r="J1483" s="375">
        <v>2</v>
      </c>
    </row>
    <row r="1484" spans="5:10" x14ac:dyDescent="0.25">
      <c r="E1484" s="32" t="s">
        <v>74</v>
      </c>
      <c r="F1484" s="49" t="s">
        <v>75</v>
      </c>
      <c r="G1484" s="54">
        <v>8</v>
      </c>
      <c r="H1484" s="30">
        <v>2000</v>
      </c>
      <c r="I1484" s="30">
        <v>8</v>
      </c>
      <c r="J1484" s="375">
        <v>2</v>
      </c>
    </row>
    <row r="1485" spans="5:10" x14ac:dyDescent="0.25">
      <c r="E1485" s="32" t="s">
        <v>74</v>
      </c>
      <c r="F1485" s="49" t="s">
        <v>75</v>
      </c>
      <c r="G1485" s="54">
        <v>9</v>
      </c>
      <c r="H1485" s="30">
        <v>2001</v>
      </c>
      <c r="I1485" s="30">
        <v>8</v>
      </c>
      <c r="J1485" s="375">
        <v>1</v>
      </c>
    </row>
    <row r="1486" spans="5:10" x14ac:dyDescent="0.25">
      <c r="E1486" s="32" t="s">
        <v>74</v>
      </c>
      <c r="F1486" s="46" t="s">
        <v>75</v>
      </c>
      <c r="G1486" s="54">
        <v>11</v>
      </c>
      <c r="H1486" s="30">
        <v>2004</v>
      </c>
      <c r="I1486" s="30">
        <v>9</v>
      </c>
      <c r="J1486" s="375">
        <v>1</v>
      </c>
    </row>
    <row r="1487" spans="5:10" x14ac:dyDescent="0.25">
      <c r="E1487" s="32" t="s">
        <v>74</v>
      </c>
      <c r="F1487" s="49" t="s">
        <v>75</v>
      </c>
      <c r="G1487" s="54">
        <v>14</v>
      </c>
      <c r="H1487" s="30">
        <v>1999</v>
      </c>
      <c r="I1487" s="30">
        <v>8</v>
      </c>
      <c r="J1487" s="375">
        <v>1</v>
      </c>
    </row>
    <row r="1488" spans="5:10" x14ac:dyDescent="0.25">
      <c r="E1488" s="32" t="s">
        <v>74</v>
      </c>
      <c r="F1488" s="49" t="s">
        <v>75</v>
      </c>
      <c r="G1488" s="54">
        <v>14</v>
      </c>
      <c r="H1488" s="30">
        <v>2000</v>
      </c>
      <c r="I1488" s="30">
        <v>9</v>
      </c>
      <c r="J1488" s="375">
        <v>1</v>
      </c>
    </row>
    <row r="1489" spans="5:10" x14ac:dyDescent="0.25">
      <c r="E1489" s="32" t="s">
        <v>74</v>
      </c>
      <c r="F1489" s="49" t="s">
        <v>75</v>
      </c>
      <c r="G1489" s="54">
        <v>15</v>
      </c>
      <c r="H1489" s="30">
        <v>2002</v>
      </c>
      <c r="I1489" s="30">
        <v>9</v>
      </c>
      <c r="J1489" s="375">
        <v>1</v>
      </c>
    </row>
    <row r="1490" spans="5:10" ht="15.75" thickBot="1" x14ac:dyDescent="0.3">
      <c r="E1490" s="33" t="s">
        <v>74</v>
      </c>
      <c r="F1490" s="50" t="s">
        <v>75</v>
      </c>
      <c r="G1490" s="55">
        <v>16</v>
      </c>
      <c r="H1490" s="34">
        <v>1998</v>
      </c>
      <c r="I1490" s="34">
        <v>8</v>
      </c>
      <c r="J1490" s="377">
        <v>1</v>
      </c>
    </row>
    <row r="1491" spans="5:10" ht="15.75" thickBot="1" x14ac:dyDescent="0.3">
      <c r="E1491" s="59" t="s">
        <v>53</v>
      </c>
      <c r="F1491" s="87" t="s">
        <v>54</v>
      </c>
      <c r="G1491" s="98">
        <v>5</v>
      </c>
      <c r="H1491" s="61">
        <v>1997</v>
      </c>
      <c r="I1491" s="61">
        <v>9</v>
      </c>
      <c r="J1491" s="378">
        <v>2</v>
      </c>
    </row>
    <row r="1492" spans="5:10" x14ac:dyDescent="0.25">
      <c r="E1492" s="39" t="s">
        <v>144</v>
      </c>
      <c r="F1492" s="40" t="s">
        <v>145</v>
      </c>
      <c r="G1492" s="53">
        <v>8</v>
      </c>
      <c r="H1492" s="41">
        <v>2006</v>
      </c>
      <c r="I1492" s="41">
        <v>8</v>
      </c>
      <c r="J1492" s="374">
        <v>2</v>
      </c>
    </row>
    <row r="1493" spans="5:10" x14ac:dyDescent="0.25">
      <c r="E1493" s="32" t="s">
        <v>144</v>
      </c>
      <c r="F1493" s="46" t="s">
        <v>145</v>
      </c>
      <c r="G1493" s="54">
        <v>12</v>
      </c>
      <c r="H1493" s="30">
        <v>2005</v>
      </c>
      <c r="I1493" s="30">
        <v>8</v>
      </c>
      <c r="J1493" s="375">
        <v>1</v>
      </c>
    </row>
    <row r="1494" spans="5:10" x14ac:dyDescent="0.25">
      <c r="E1494" s="32" t="s">
        <v>144</v>
      </c>
      <c r="F1494" s="46" t="s">
        <v>145</v>
      </c>
      <c r="G1494" s="54">
        <v>12</v>
      </c>
      <c r="H1494" s="30">
        <v>2005</v>
      </c>
      <c r="I1494" s="30">
        <v>9</v>
      </c>
      <c r="J1494" s="375">
        <v>1</v>
      </c>
    </row>
    <row r="1495" spans="5:10" x14ac:dyDescent="0.25">
      <c r="E1495" s="32" t="s">
        <v>144</v>
      </c>
      <c r="F1495" s="31" t="s">
        <v>286</v>
      </c>
      <c r="G1495" s="54">
        <v>12</v>
      </c>
      <c r="H1495" s="30">
        <v>2014</v>
      </c>
      <c r="I1495" s="30">
        <v>14</v>
      </c>
      <c r="J1495" s="375">
        <v>1</v>
      </c>
    </row>
    <row r="1496" spans="5:10" x14ac:dyDescent="0.25">
      <c r="E1496" s="32" t="s">
        <v>144</v>
      </c>
      <c r="F1496" s="49" t="s">
        <v>145</v>
      </c>
      <c r="G1496" s="54">
        <v>13</v>
      </c>
      <c r="H1496" s="30">
        <v>2003</v>
      </c>
      <c r="I1496" s="30">
        <v>8</v>
      </c>
      <c r="J1496" s="375">
        <v>1</v>
      </c>
    </row>
    <row r="1497" spans="5:10" ht="15.75" thickBot="1" x14ac:dyDescent="0.3">
      <c r="E1497" s="33" t="s">
        <v>144</v>
      </c>
      <c r="F1497" s="44" t="s">
        <v>145</v>
      </c>
      <c r="G1497" s="55">
        <v>13</v>
      </c>
      <c r="H1497" s="34">
        <v>2006</v>
      </c>
      <c r="I1497" s="34">
        <v>9</v>
      </c>
      <c r="J1497" s="377">
        <v>1</v>
      </c>
    </row>
    <row r="1498" spans="5:10" x14ac:dyDescent="0.25">
      <c r="E1498" s="39" t="s">
        <v>203</v>
      </c>
      <c r="F1498" s="38" t="s">
        <v>273</v>
      </c>
      <c r="G1498" s="53">
        <v>14</v>
      </c>
      <c r="H1498" s="41">
        <v>2015</v>
      </c>
      <c r="I1498" s="41">
        <v>10</v>
      </c>
      <c r="J1498" s="374">
        <v>1</v>
      </c>
    </row>
    <row r="1499" spans="5:10" x14ac:dyDescent="0.25">
      <c r="E1499" s="32" t="s">
        <v>203</v>
      </c>
      <c r="F1499" s="43" t="s">
        <v>163</v>
      </c>
      <c r="G1499" s="54">
        <v>18</v>
      </c>
      <c r="H1499" s="30">
        <v>2010</v>
      </c>
      <c r="I1499" s="30">
        <v>8</v>
      </c>
      <c r="J1499" s="375">
        <v>1</v>
      </c>
    </row>
    <row r="1500" spans="5:10" x14ac:dyDescent="0.25">
      <c r="E1500" s="32" t="s">
        <v>203</v>
      </c>
      <c r="F1500" s="43" t="s">
        <v>163</v>
      </c>
      <c r="G1500" s="54">
        <v>20</v>
      </c>
      <c r="H1500" s="30">
        <v>2010</v>
      </c>
      <c r="I1500" s="30">
        <v>10</v>
      </c>
      <c r="J1500" s="375">
        <v>1</v>
      </c>
    </row>
    <row r="1501" spans="5:10" ht="15.75" thickBot="1" x14ac:dyDescent="0.3">
      <c r="E1501" s="33" t="s">
        <v>203</v>
      </c>
      <c r="F1501" s="44" t="s">
        <v>66</v>
      </c>
      <c r="G1501" s="55">
        <v>21</v>
      </c>
      <c r="H1501" s="34">
        <v>2010</v>
      </c>
      <c r="I1501" s="34">
        <v>9</v>
      </c>
      <c r="J1501" s="377">
        <v>1</v>
      </c>
    </row>
    <row r="1502" spans="5:10" x14ac:dyDescent="0.25">
      <c r="E1502" s="149" t="s">
        <v>431</v>
      </c>
      <c r="F1502" s="152" t="s">
        <v>326</v>
      </c>
      <c r="G1502" s="53">
        <v>16</v>
      </c>
      <c r="H1502" s="41">
        <v>2023</v>
      </c>
      <c r="I1502" s="41">
        <v>10</v>
      </c>
      <c r="J1502" s="374">
        <v>1</v>
      </c>
    </row>
    <row r="1503" spans="5:10" ht="15.75" thickBot="1" x14ac:dyDescent="0.3">
      <c r="E1503" s="142" t="s">
        <v>431</v>
      </c>
      <c r="F1503" s="153" t="s">
        <v>326</v>
      </c>
      <c r="G1503" s="55">
        <v>19</v>
      </c>
      <c r="H1503" s="34">
        <v>2023</v>
      </c>
      <c r="I1503" s="34">
        <v>8</v>
      </c>
      <c r="J1503" s="377">
        <v>1</v>
      </c>
    </row>
    <row r="1504" spans="5:10" ht="15.75" thickBot="1" x14ac:dyDescent="0.3">
      <c r="E1504" s="59" t="s">
        <v>308</v>
      </c>
      <c r="F1504" s="60" t="s">
        <v>270</v>
      </c>
      <c r="G1504" s="98">
        <v>29</v>
      </c>
      <c r="H1504" s="61">
        <v>2015</v>
      </c>
      <c r="I1504" s="61">
        <v>8</v>
      </c>
      <c r="J1504" s="378">
        <v>1</v>
      </c>
    </row>
    <row r="1505" spans="5:10" x14ac:dyDescent="0.25">
      <c r="E1505" s="309" t="s">
        <v>369</v>
      </c>
      <c r="F1505" s="70" t="s">
        <v>273</v>
      </c>
      <c r="G1505" s="53">
        <v>7</v>
      </c>
      <c r="H1505" s="41">
        <v>2019</v>
      </c>
      <c r="I1505" s="41">
        <v>9</v>
      </c>
      <c r="J1505" s="374">
        <v>2</v>
      </c>
    </row>
    <row r="1506" spans="5:10" x14ac:dyDescent="0.25">
      <c r="E1506" s="72" t="s">
        <v>369</v>
      </c>
      <c r="F1506" s="64" t="s">
        <v>273</v>
      </c>
      <c r="G1506" s="54">
        <v>13</v>
      </c>
      <c r="H1506" s="30">
        <v>2019</v>
      </c>
      <c r="I1506" s="30">
        <v>10</v>
      </c>
      <c r="J1506" s="375">
        <v>1</v>
      </c>
    </row>
    <row r="1507" spans="5:10" ht="15.75" thickBot="1" x14ac:dyDescent="0.3">
      <c r="E1507" s="33" t="s">
        <v>369</v>
      </c>
      <c r="F1507" s="65" t="s">
        <v>273</v>
      </c>
      <c r="G1507" s="55">
        <v>31</v>
      </c>
      <c r="H1507" s="34">
        <v>2018</v>
      </c>
      <c r="I1507" s="34">
        <v>14</v>
      </c>
      <c r="J1507" s="377">
        <v>1</v>
      </c>
    </row>
    <row r="1508" spans="5:10" x14ac:dyDescent="0.25">
      <c r="E1508" s="301" t="s">
        <v>219</v>
      </c>
      <c r="F1508" s="63" t="s">
        <v>342</v>
      </c>
      <c r="G1508" s="123">
        <v>1</v>
      </c>
      <c r="H1508" s="29">
        <v>2020</v>
      </c>
      <c r="I1508" s="41">
        <v>9</v>
      </c>
      <c r="J1508" s="379">
        <v>16</v>
      </c>
    </row>
    <row r="1509" spans="5:10" x14ac:dyDescent="0.25">
      <c r="E1509" s="303" t="s">
        <v>219</v>
      </c>
      <c r="F1509" s="43" t="s">
        <v>243</v>
      </c>
      <c r="G1509" s="54">
        <v>3</v>
      </c>
      <c r="H1509" s="30">
        <v>2012</v>
      </c>
      <c r="I1509" s="30">
        <v>14</v>
      </c>
      <c r="J1509" s="375">
        <v>4</v>
      </c>
    </row>
    <row r="1510" spans="5:10" x14ac:dyDescent="0.25">
      <c r="E1510" s="303" t="s">
        <v>219</v>
      </c>
      <c r="F1510" s="49" t="s">
        <v>226</v>
      </c>
      <c r="G1510" s="54">
        <v>4</v>
      </c>
      <c r="H1510" s="30">
        <v>2011</v>
      </c>
      <c r="I1510" s="30">
        <v>10</v>
      </c>
      <c r="J1510" s="375">
        <v>4</v>
      </c>
    </row>
    <row r="1511" spans="5:10" x14ac:dyDescent="0.25">
      <c r="E1511" s="303" t="s">
        <v>219</v>
      </c>
      <c r="F1511" s="43" t="s">
        <v>242</v>
      </c>
      <c r="G1511" s="54">
        <v>4</v>
      </c>
      <c r="H1511" s="30">
        <v>2013</v>
      </c>
      <c r="I1511" s="30">
        <v>10</v>
      </c>
      <c r="J1511" s="375">
        <v>4</v>
      </c>
    </row>
    <row r="1512" spans="5:10" x14ac:dyDescent="0.25">
      <c r="E1512" s="303" t="s">
        <v>219</v>
      </c>
      <c r="F1512" s="64" t="s">
        <v>132</v>
      </c>
      <c r="G1512" s="54">
        <v>4</v>
      </c>
      <c r="H1512" s="30">
        <v>2018</v>
      </c>
      <c r="I1512" s="30">
        <v>9</v>
      </c>
      <c r="J1512" s="375">
        <v>4</v>
      </c>
    </row>
    <row r="1513" spans="5:10" x14ac:dyDescent="0.25">
      <c r="E1513" s="303" t="s">
        <v>219</v>
      </c>
      <c r="F1513" s="136" t="s">
        <v>342</v>
      </c>
      <c r="G1513" s="54">
        <v>4</v>
      </c>
      <c r="H1513" s="30">
        <v>2022</v>
      </c>
      <c r="I1513" s="30">
        <v>8</v>
      </c>
      <c r="J1513" s="375">
        <v>4</v>
      </c>
    </row>
    <row r="1514" spans="5:10" x14ac:dyDescent="0.25">
      <c r="E1514" s="303" t="s">
        <v>219</v>
      </c>
      <c r="F1514" s="136" t="s">
        <v>342</v>
      </c>
      <c r="G1514" s="54">
        <v>4</v>
      </c>
      <c r="H1514" s="30">
        <v>2023</v>
      </c>
      <c r="I1514" s="30">
        <v>9</v>
      </c>
      <c r="J1514" s="375">
        <v>4</v>
      </c>
    </row>
    <row r="1515" spans="5:10" x14ac:dyDescent="0.25">
      <c r="E1515" s="303" t="s">
        <v>219</v>
      </c>
      <c r="F1515" s="136" t="s">
        <v>342</v>
      </c>
      <c r="G1515" s="54">
        <v>4</v>
      </c>
      <c r="H1515" s="30">
        <v>2023</v>
      </c>
      <c r="I1515" s="30">
        <v>10</v>
      </c>
      <c r="J1515" s="375">
        <v>4</v>
      </c>
    </row>
    <row r="1516" spans="5:10" x14ac:dyDescent="0.25">
      <c r="E1516" s="140" t="s">
        <v>219</v>
      </c>
      <c r="F1516" s="137" t="s">
        <v>342</v>
      </c>
      <c r="G1516" s="54">
        <v>5</v>
      </c>
      <c r="H1516" s="30">
        <v>2022</v>
      </c>
      <c r="I1516" s="30">
        <v>10</v>
      </c>
      <c r="J1516" s="375">
        <v>2</v>
      </c>
    </row>
    <row r="1517" spans="5:10" x14ac:dyDescent="0.25">
      <c r="E1517" s="140" t="s">
        <v>219</v>
      </c>
      <c r="F1517" s="137" t="s">
        <v>342</v>
      </c>
      <c r="G1517" s="54">
        <v>5</v>
      </c>
      <c r="H1517" s="30">
        <v>2023</v>
      </c>
      <c r="I1517" s="30">
        <v>14</v>
      </c>
      <c r="J1517" s="375">
        <v>2</v>
      </c>
    </row>
    <row r="1518" spans="5:10" x14ac:dyDescent="0.25">
      <c r="E1518" s="32" t="s">
        <v>219</v>
      </c>
      <c r="F1518" s="69" t="s">
        <v>132</v>
      </c>
      <c r="G1518" s="122">
        <v>6</v>
      </c>
      <c r="H1518" s="30">
        <v>2019</v>
      </c>
      <c r="I1518" s="30">
        <v>8</v>
      </c>
      <c r="J1518" s="375">
        <v>2</v>
      </c>
    </row>
    <row r="1519" spans="5:10" x14ac:dyDescent="0.25">
      <c r="E1519" s="72" t="s">
        <v>219</v>
      </c>
      <c r="F1519" s="64" t="s">
        <v>132</v>
      </c>
      <c r="G1519" s="124">
        <v>6</v>
      </c>
      <c r="H1519" s="75">
        <v>2019</v>
      </c>
      <c r="I1519" s="30">
        <v>14</v>
      </c>
      <c r="J1519" s="376">
        <v>2</v>
      </c>
    </row>
    <row r="1520" spans="5:10" x14ac:dyDescent="0.25">
      <c r="E1520" s="72" t="s">
        <v>219</v>
      </c>
      <c r="F1520" s="64" t="s">
        <v>132</v>
      </c>
      <c r="G1520" s="54">
        <v>7</v>
      </c>
      <c r="H1520" s="30">
        <v>2019</v>
      </c>
      <c r="I1520" s="30">
        <v>10</v>
      </c>
      <c r="J1520" s="375">
        <v>2</v>
      </c>
    </row>
    <row r="1521" spans="5:10" x14ac:dyDescent="0.25">
      <c r="E1521" s="32" t="s">
        <v>219</v>
      </c>
      <c r="F1521" s="43" t="s">
        <v>247</v>
      </c>
      <c r="G1521" s="54">
        <v>9</v>
      </c>
      <c r="H1521" s="30">
        <v>2012</v>
      </c>
      <c r="I1521" s="30">
        <v>9</v>
      </c>
      <c r="J1521" s="375">
        <v>1</v>
      </c>
    </row>
    <row r="1522" spans="5:10" x14ac:dyDescent="0.25">
      <c r="E1522" s="32" t="s">
        <v>219</v>
      </c>
      <c r="F1522" s="43" t="s">
        <v>243</v>
      </c>
      <c r="G1522" s="54">
        <v>9</v>
      </c>
      <c r="H1522" s="30">
        <v>2012</v>
      </c>
      <c r="I1522" s="30">
        <v>10</v>
      </c>
      <c r="J1522" s="375">
        <v>1</v>
      </c>
    </row>
    <row r="1523" spans="5:10" x14ac:dyDescent="0.25">
      <c r="E1523" s="32" t="s">
        <v>219</v>
      </c>
      <c r="F1523" s="43" t="s">
        <v>243</v>
      </c>
      <c r="G1523" s="54">
        <v>9</v>
      </c>
      <c r="H1523" s="30">
        <v>2013</v>
      </c>
      <c r="I1523" s="54">
        <v>8</v>
      </c>
      <c r="J1523" s="375">
        <v>1</v>
      </c>
    </row>
    <row r="1524" spans="5:10" x14ac:dyDescent="0.25">
      <c r="E1524" s="32" t="s">
        <v>219</v>
      </c>
      <c r="F1524" s="64" t="s">
        <v>132</v>
      </c>
      <c r="G1524" s="54">
        <v>10</v>
      </c>
      <c r="H1524" s="30">
        <v>2017</v>
      </c>
      <c r="I1524" s="30">
        <v>10</v>
      </c>
      <c r="J1524" s="375">
        <v>1</v>
      </c>
    </row>
    <row r="1525" spans="5:10" x14ac:dyDescent="0.25">
      <c r="E1525" s="32" t="s">
        <v>219</v>
      </c>
      <c r="F1525" s="64" t="s">
        <v>132</v>
      </c>
      <c r="G1525" s="54">
        <v>10</v>
      </c>
      <c r="H1525" s="30">
        <v>2018</v>
      </c>
      <c r="I1525" s="30">
        <v>8</v>
      </c>
      <c r="J1525" s="375">
        <v>1</v>
      </c>
    </row>
    <row r="1526" spans="5:10" x14ac:dyDescent="0.25">
      <c r="E1526" s="32" t="s">
        <v>219</v>
      </c>
      <c r="F1526" s="64" t="s">
        <v>132</v>
      </c>
      <c r="G1526" s="54">
        <v>10</v>
      </c>
      <c r="H1526" s="30">
        <v>2018</v>
      </c>
      <c r="I1526" s="30">
        <v>14</v>
      </c>
      <c r="J1526" s="375">
        <v>1</v>
      </c>
    </row>
    <row r="1527" spans="5:10" x14ac:dyDescent="0.25">
      <c r="E1527" s="71" t="s">
        <v>219</v>
      </c>
      <c r="F1527" s="69" t="s">
        <v>132</v>
      </c>
      <c r="G1527" s="54">
        <v>10</v>
      </c>
      <c r="H1527" s="30">
        <v>2019</v>
      </c>
      <c r="I1527" s="30">
        <v>9</v>
      </c>
      <c r="J1527" s="375">
        <v>1</v>
      </c>
    </row>
    <row r="1528" spans="5:10" x14ac:dyDescent="0.25">
      <c r="E1528" s="139" t="s">
        <v>219</v>
      </c>
      <c r="F1528" s="136" t="s">
        <v>342</v>
      </c>
      <c r="G1528" s="54">
        <v>10</v>
      </c>
      <c r="H1528" s="30">
        <v>2021</v>
      </c>
      <c r="I1528" s="30">
        <v>10</v>
      </c>
      <c r="J1528" s="375">
        <v>1</v>
      </c>
    </row>
    <row r="1529" spans="5:10" x14ac:dyDescent="0.25">
      <c r="E1529" s="139" t="s">
        <v>219</v>
      </c>
      <c r="F1529" s="136" t="s">
        <v>342</v>
      </c>
      <c r="G1529" s="54">
        <v>10</v>
      </c>
      <c r="H1529" s="30">
        <v>2023</v>
      </c>
      <c r="I1529" s="30">
        <v>8</v>
      </c>
      <c r="J1529" s="375">
        <v>1</v>
      </c>
    </row>
    <row r="1530" spans="5:10" x14ac:dyDescent="0.25">
      <c r="E1530" s="140" t="s">
        <v>219</v>
      </c>
      <c r="F1530" s="137" t="s">
        <v>342</v>
      </c>
      <c r="G1530" s="54">
        <v>11</v>
      </c>
      <c r="H1530" s="30">
        <v>2021</v>
      </c>
      <c r="I1530" s="30">
        <v>14</v>
      </c>
      <c r="J1530" s="375">
        <v>1</v>
      </c>
    </row>
    <row r="1531" spans="5:10" x14ac:dyDescent="0.25">
      <c r="E1531" s="140" t="s">
        <v>219</v>
      </c>
      <c r="F1531" s="137" t="s">
        <v>342</v>
      </c>
      <c r="G1531" s="54">
        <v>11</v>
      </c>
      <c r="H1531" s="30">
        <v>2022</v>
      </c>
      <c r="I1531" s="30">
        <v>9</v>
      </c>
      <c r="J1531" s="375">
        <v>1</v>
      </c>
    </row>
    <row r="1532" spans="5:10" x14ac:dyDescent="0.25">
      <c r="E1532" s="32" t="s">
        <v>219</v>
      </c>
      <c r="F1532" s="31" t="s">
        <v>132</v>
      </c>
      <c r="G1532" s="54">
        <v>12</v>
      </c>
      <c r="H1532" s="30">
        <v>2016</v>
      </c>
      <c r="I1532" s="30">
        <v>14</v>
      </c>
      <c r="J1532" s="375">
        <v>1</v>
      </c>
    </row>
    <row r="1533" spans="5:10" x14ac:dyDescent="0.25">
      <c r="E1533" s="139" t="s">
        <v>219</v>
      </c>
      <c r="F1533" s="136" t="s">
        <v>342</v>
      </c>
      <c r="G1533" s="54">
        <v>12</v>
      </c>
      <c r="H1533" s="30">
        <v>2021</v>
      </c>
      <c r="I1533" s="30">
        <v>9</v>
      </c>
      <c r="J1533" s="375">
        <v>1</v>
      </c>
    </row>
    <row r="1534" spans="5:10" x14ac:dyDescent="0.25">
      <c r="E1534" s="139" t="s">
        <v>219</v>
      </c>
      <c r="F1534" s="136" t="s">
        <v>342</v>
      </c>
      <c r="G1534" s="54">
        <v>12</v>
      </c>
      <c r="H1534" s="30">
        <v>2022</v>
      </c>
      <c r="I1534" s="30">
        <v>14</v>
      </c>
      <c r="J1534" s="375">
        <v>1</v>
      </c>
    </row>
    <row r="1535" spans="5:10" x14ac:dyDescent="0.25">
      <c r="E1535" s="32" t="s">
        <v>219</v>
      </c>
      <c r="F1535" s="43" t="s">
        <v>242</v>
      </c>
      <c r="G1535" s="54">
        <v>13</v>
      </c>
      <c r="H1535" s="30">
        <v>2013</v>
      </c>
      <c r="I1535" s="30">
        <v>9</v>
      </c>
      <c r="J1535" s="375">
        <v>1</v>
      </c>
    </row>
    <row r="1536" spans="5:10" x14ac:dyDescent="0.25">
      <c r="E1536" s="32" t="s">
        <v>219</v>
      </c>
      <c r="F1536" s="43" t="s">
        <v>242</v>
      </c>
      <c r="G1536" s="54">
        <v>14</v>
      </c>
      <c r="H1536" s="30">
        <v>2012</v>
      </c>
      <c r="I1536" s="30">
        <v>8</v>
      </c>
      <c r="J1536" s="375">
        <v>1</v>
      </c>
    </row>
    <row r="1537" spans="5:10" x14ac:dyDescent="0.25">
      <c r="E1537" s="32" t="s">
        <v>219</v>
      </c>
      <c r="F1537" s="43" t="s">
        <v>220</v>
      </c>
      <c r="G1537" s="54">
        <v>17</v>
      </c>
      <c r="H1537" s="30">
        <v>2010</v>
      </c>
      <c r="I1537" s="30">
        <v>10</v>
      </c>
      <c r="J1537" s="375">
        <v>1</v>
      </c>
    </row>
    <row r="1538" spans="5:10" x14ac:dyDescent="0.25">
      <c r="E1538" s="32" t="s">
        <v>219</v>
      </c>
      <c r="F1538" s="49" t="s">
        <v>226</v>
      </c>
      <c r="G1538" s="54">
        <v>18</v>
      </c>
      <c r="H1538" s="30">
        <v>2011</v>
      </c>
      <c r="I1538" s="30">
        <v>8</v>
      </c>
      <c r="J1538" s="375">
        <v>1</v>
      </c>
    </row>
    <row r="1539" spans="5:10" x14ac:dyDescent="0.25">
      <c r="E1539" s="139" t="s">
        <v>219</v>
      </c>
      <c r="F1539" s="136" t="s">
        <v>342</v>
      </c>
      <c r="G1539" s="54">
        <v>18</v>
      </c>
      <c r="H1539" s="30">
        <v>2021</v>
      </c>
      <c r="I1539" s="30">
        <v>8</v>
      </c>
      <c r="J1539" s="375">
        <v>1</v>
      </c>
    </row>
    <row r="1540" spans="5:10" x14ac:dyDescent="0.25">
      <c r="E1540" s="32" t="s">
        <v>219</v>
      </c>
      <c r="F1540" s="64" t="s">
        <v>132</v>
      </c>
      <c r="G1540" s="54">
        <v>20</v>
      </c>
      <c r="H1540" s="30">
        <v>2018</v>
      </c>
      <c r="I1540" s="30">
        <v>10</v>
      </c>
      <c r="J1540" s="375">
        <v>1</v>
      </c>
    </row>
    <row r="1541" spans="5:10" x14ac:dyDescent="0.25">
      <c r="E1541" s="72" t="s">
        <v>219</v>
      </c>
      <c r="F1541" s="64" t="s">
        <v>342</v>
      </c>
      <c r="G1541" s="124">
        <v>24</v>
      </c>
      <c r="H1541" s="75">
        <v>2020</v>
      </c>
      <c r="I1541" s="30">
        <v>8</v>
      </c>
      <c r="J1541" s="376">
        <v>1</v>
      </c>
    </row>
    <row r="1542" spans="5:10" x14ac:dyDescent="0.25">
      <c r="E1542" s="32" t="s">
        <v>219</v>
      </c>
      <c r="F1542" s="64" t="s">
        <v>132</v>
      </c>
      <c r="G1542" s="54">
        <v>25</v>
      </c>
      <c r="H1542" s="30">
        <v>2017</v>
      </c>
      <c r="I1542" s="30">
        <v>9</v>
      </c>
      <c r="J1542" s="375">
        <v>1</v>
      </c>
    </row>
    <row r="1543" spans="5:10" x14ac:dyDescent="0.25">
      <c r="E1543" s="32" t="s">
        <v>219</v>
      </c>
      <c r="F1543" s="64" t="s">
        <v>132</v>
      </c>
      <c r="G1543" s="54">
        <v>26</v>
      </c>
      <c r="H1543" s="30">
        <v>2017</v>
      </c>
      <c r="I1543" s="30">
        <v>14</v>
      </c>
      <c r="J1543" s="375">
        <v>1</v>
      </c>
    </row>
    <row r="1544" spans="5:10" ht="15.75" thickBot="1" x14ac:dyDescent="0.3">
      <c r="E1544" s="33" t="s">
        <v>219</v>
      </c>
      <c r="F1544" s="35" t="s">
        <v>132</v>
      </c>
      <c r="G1544" s="55">
        <v>27</v>
      </c>
      <c r="H1544" s="34">
        <v>2016</v>
      </c>
      <c r="I1544" s="34">
        <v>9</v>
      </c>
      <c r="J1544" s="377">
        <v>1</v>
      </c>
    </row>
    <row r="1545" spans="5:10" ht="15.75" thickBot="1" x14ac:dyDescent="0.3">
      <c r="E1545" s="59" t="s">
        <v>57</v>
      </c>
      <c r="F1545" s="87" t="s">
        <v>50</v>
      </c>
      <c r="G1545" s="98">
        <v>11</v>
      </c>
      <c r="H1545" s="61">
        <v>1997</v>
      </c>
      <c r="I1545" s="61">
        <v>9</v>
      </c>
      <c r="J1545" s="378">
        <v>1</v>
      </c>
    </row>
    <row r="1546" spans="5:10" x14ac:dyDescent="0.25">
      <c r="E1546" s="138" t="s">
        <v>361</v>
      </c>
      <c r="F1546" s="150" t="s">
        <v>273</v>
      </c>
      <c r="G1546" s="53">
        <v>17</v>
      </c>
      <c r="H1546" s="41">
        <v>2022</v>
      </c>
      <c r="I1546" s="41">
        <v>8</v>
      </c>
      <c r="J1546" s="374">
        <v>1</v>
      </c>
    </row>
    <row r="1547" spans="5:10" x14ac:dyDescent="0.25">
      <c r="E1547" s="139" t="s">
        <v>361</v>
      </c>
      <c r="F1547" s="136" t="s">
        <v>273</v>
      </c>
      <c r="G1547" s="54">
        <v>20</v>
      </c>
      <c r="H1547" s="30">
        <v>2023</v>
      </c>
      <c r="I1547" s="30">
        <v>14</v>
      </c>
      <c r="J1547" s="375">
        <v>1</v>
      </c>
    </row>
    <row r="1548" spans="5:10" x14ac:dyDescent="0.25">
      <c r="E1548" s="139" t="s">
        <v>361</v>
      </c>
      <c r="F1548" s="136" t="s">
        <v>273</v>
      </c>
      <c r="G1548" s="54">
        <v>24</v>
      </c>
      <c r="H1548" s="30">
        <v>2023</v>
      </c>
      <c r="I1548" s="30">
        <v>8</v>
      </c>
      <c r="J1548" s="375">
        <v>1</v>
      </c>
    </row>
    <row r="1549" spans="5:10" x14ac:dyDescent="0.25">
      <c r="E1549" s="139" t="s">
        <v>361</v>
      </c>
      <c r="F1549" s="136" t="s">
        <v>273</v>
      </c>
      <c r="G1549" s="54">
        <v>24</v>
      </c>
      <c r="H1549" s="30">
        <v>2023</v>
      </c>
      <c r="I1549" s="30">
        <v>10</v>
      </c>
      <c r="J1549" s="375">
        <v>1</v>
      </c>
    </row>
    <row r="1550" spans="5:10" x14ac:dyDescent="0.25">
      <c r="E1550" s="139" t="s">
        <v>361</v>
      </c>
      <c r="F1550" s="136" t="s">
        <v>273</v>
      </c>
      <c r="G1550" s="54">
        <v>32</v>
      </c>
      <c r="H1550" s="30">
        <v>2023</v>
      </c>
      <c r="I1550" s="30">
        <v>9</v>
      </c>
      <c r="J1550" s="375">
        <v>1</v>
      </c>
    </row>
    <row r="1551" spans="5:10" ht="15.75" thickBot="1" x14ac:dyDescent="0.3">
      <c r="E1551" s="33" t="s">
        <v>361</v>
      </c>
      <c r="F1551" s="65" t="s">
        <v>273</v>
      </c>
      <c r="G1551" s="55">
        <v>34</v>
      </c>
      <c r="H1551" s="34">
        <v>2018</v>
      </c>
      <c r="I1551" s="34">
        <v>8</v>
      </c>
      <c r="J1551" s="377">
        <v>1</v>
      </c>
    </row>
    <row r="1552" spans="5:10" ht="15.75" thickBot="1" x14ac:dyDescent="0.3">
      <c r="E1552" s="59" t="s">
        <v>340</v>
      </c>
      <c r="F1552" s="60" t="s">
        <v>132</v>
      </c>
      <c r="G1552" s="98">
        <v>30</v>
      </c>
      <c r="H1552" s="61">
        <v>2016</v>
      </c>
      <c r="I1552" s="61">
        <v>14</v>
      </c>
      <c r="J1552" s="378">
        <v>1</v>
      </c>
    </row>
    <row r="1553" spans="5:10" x14ac:dyDescent="0.25">
      <c r="E1553" s="308" t="s">
        <v>223</v>
      </c>
      <c r="F1553" s="40" t="s">
        <v>21</v>
      </c>
      <c r="G1553" s="53">
        <v>4</v>
      </c>
      <c r="H1553" s="41">
        <v>2010</v>
      </c>
      <c r="I1553" s="41">
        <v>14</v>
      </c>
      <c r="J1553" s="374">
        <v>4</v>
      </c>
    </row>
    <row r="1554" spans="5:10" ht="15.75" thickBot="1" x14ac:dyDescent="0.3">
      <c r="E1554" s="33" t="s">
        <v>223</v>
      </c>
      <c r="F1554" s="10" t="s">
        <v>21</v>
      </c>
      <c r="G1554" s="55">
        <v>10</v>
      </c>
      <c r="H1554" s="34">
        <v>2011</v>
      </c>
      <c r="I1554" s="34">
        <v>14</v>
      </c>
      <c r="J1554" s="377">
        <v>1</v>
      </c>
    </row>
    <row r="1555" spans="5:10" x14ac:dyDescent="0.25">
      <c r="E1555" s="308" t="s">
        <v>374</v>
      </c>
      <c r="F1555" s="63" t="s">
        <v>299</v>
      </c>
      <c r="G1555" s="123">
        <v>4</v>
      </c>
      <c r="H1555" s="29">
        <v>2020</v>
      </c>
      <c r="I1555" s="41">
        <v>9</v>
      </c>
      <c r="J1555" s="379">
        <v>4</v>
      </c>
    </row>
    <row r="1556" spans="5:10" x14ac:dyDescent="0.25">
      <c r="E1556" s="140" t="s">
        <v>374</v>
      </c>
      <c r="F1556" s="137" t="s">
        <v>299</v>
      </c>
      <c r="G1556" s="54">
        <v>7</v>
      </c>
      <c r="H1556" s="30">
        <v>2021</v>
      </c>
      <c r="I1556" s="30">
        <v>14</v>
      </c>
      <c r="J1556" s="375">
        <v>2</v>
      </c>
    </row>
    <row r="1557" spans="5:10" x14ac:dyDescent="0.25">
      <c r="E1557" s="140" t="s">
        <v>374</v>
      </c>
      <c r="F1557" s="137" t="s">
        <v>299</v>
      </c>
      <c r="G1557" s="54">
        <v>11</v>
      </c>
      <c r="H1557" s="30">
        <v>2021</v>
      </c>
      <c r="I1557" s="30">
        <v>8</v>
      </c>
      <c r="J1557" s="375">
        <v>1</v>
      </c>
    </row>
    <row r="1558" spans="5:10" x14ac:dyDescent="0.25">
      <c r="E1558" s="139" t="s">
        <v>374</v>
      </c>
      <c r="F1558" s="136" t="s">
        <v>299</v>
      </c>
      <c r="G1558" s="54">
        <v>20</v>
      </c>
      <c r="H1558" s="30">
        <v>2022</v>
      </c>
      <c r="I1558" s="30">
        <v>9</v>
      </c>
      <c r="J1558" s="375">
        <v>1</v>
      </c>
    </row>
    <row r="1559" spans="5:10" x14ac:dyDescent="0.25">
      <c r="E1559" s="72" t="s">
        <v>374</v>
      </c>
      <c r="F1559" s="64" t="s">
        <v>299</v>
      </c>
      <c r="G1559" s="54">
        <v>21</v>
      </c>
      <c r="H1559" s="30">
        <v>2019</v>
      </c>
      <c r="I1559" s="30">
        <v>10</v>
      </c>
      <c r="J1559" s="375">
        <v>1</v>
      </c>
    </row>
    <row r="1560" spans="5:10" x14ac:dyDescent="0.25">
      <c r="E1560" s="72" t="s">
        <v>374</v>
      </c>
      <c r="F1560" s="64" t="s">
        <v>299</v>
      </c>
      <c r="G1560" s="124">
        <v>21</v>
      </c>
      <c r="H1560" s="75">
        <v>2020</v>
      </c>
      <c r="I1560" s="30">
        <v>8</v>
      </c>
      <c r="J1560" s="376">
        <v>1</v>
      </c>
    </row>
    <row r="1561" spans="5:10" x14ac:dyDescent="0.25">
      <c r="E1561" s="140" t="s">
        <v>374</v>
      </c>
      <c r="F1561" s="137" t="s">
        <v>299</v>
      </c>
      <c r="G1561" s="54">
        <v>25</v>
      </c>
      <c r="H1561" s="30">
        <v>2021</v>
      </c>
      <c r="I1561" s="30">
        <v>9</v>
      </c>
      <c r="J1561" s="375">
        <v>1</v>
      </c>
    </row>
    <row r="1562" spans="5:10" x14ac:dyDescent="0.25">
      <c r="E1562" s="72" t="s">
        <v>374</v>
      </c>
      <c r="F1562" s="64" t="s">
        <v>299</v>
      </c>
      <c r="G1562" s="124">
        <v>29</v>
      </c>
      <c r="H1562" s="75">
        <v>2019</v>
      </c>
      <c r="I1562" s="30">
        <v>14</v>
      </c>
      <c r="J1562" s="376">
        <v>1</v>
      </c>
    </row>
    <row r="1563" spans="5:10" ht="15.75" thickBot="1" x14ac:dyDescent="0.3">
      <c r="E1563" s="141" t="s">
        <v>374</v>
      </c>
      <c r="F1563" s="151" t="s">
        <v>299</v>
      </c>
      <c r="G1563" s="55">
        <v>30</v>
      </c>
      <c r="H1563" s="34">
        <v>2021</v>
      </c>
      <c r="I1563" s="34">
        <v>10</v>
      </c>
      <c r="J1563" s="377">
        <v>1</v>
      </c>
    </row>
    <row r="1564" spans="5:10" x14ac:dyDescent="0.25">
      <c r="E1564" s="308" t="s">
        <v>101</v>
      </c>
      <c r="F1564" s="48" t="s">
        <v>102</v>
      </c>
      <c r="G1564" s="53">
        <v>3</v>
      </c>
      <c r="H1564" s="41">
        <v>2000</v>
      </c>
      <c r="I1564" s="41">
        <v>8</v>
      </c>
      <c r="J1564" s="374">
        <v>4</v>
      </c>
    </row>
    <row r="1565" spans="5:10" x14ac:dyDescent="0.25">
      <c r="E1565" s="32" t="s">
        <v>101</v>
      </c>
      <c r="F1565" s="49" t="s">
        <v>102</v>
      </c>
      <c r="G1565" s="54">
        <v>7</v>
      </c>
      <c r="H1565" s="30">
        <v>2001</v>
      </c>
      <c r="I1565" s="30">
        <v>9</v>
      </c>
      <c r="J1565" s="375">
        <v>2</v>
      </c>
    </row>
    <row r="1566" spans="5:10" x14ac:dyDescent="0.25">
      <c r="E1566" s="32" t="s">
        <v>101</v>
      </c>
      <c r="F1566" s="49" t="s">
        <v>102</v>
      </c>
      <c r="G1566" s="54">
        <v>7</v>
      </c>
      <c r="H1566" s="30">
        <v>2003</v>
      </c>
      <c r="I1566" s="30">
        <v>8</v>
      </c>
      <c r="J1566" s="375">
        <v>2</v>
      </c>
    </row>
    <row r="1567" spans="5:10" x14ac:dyDescent="0.25">
      <c r="E1567" s="32" t="s">
        <v>101</v>
      </c>
      <c r="F1567" s="49" t="s">
        <v>102</v>
      </c>
      <c r="G1567" s="54">
        <v>9</v>
      </c>
      <c r="H1567" s="30">
        <v>2003</v>
      </c>
      <c r="I1567" s="30">
        <v>9</v>
      </c>
      <c r="J1567" s="375">
        <v>1</v>
      </c>
    </row>
    <row r="1568" spans="5:10" x14ac:dyDescent="0.25">
      <c r="E1568" s="32" t="s">
        <v>101</v>
      </c>
      <c r="F1568" s="46" t="s">
        <v>50</v>
      </c>
      <c r="G1568" s="54">
        <v>9</v>
      </c>
      <c r="H1568" s="30">
        <v>2005</v>
      </c>
      <c r="I1568" s="30">
        <v>8</v>
      </c>
      <c r="J1568" s="375">
        <v>1</v>
      </c>
    </row>
    <row r="1569" spans="5:10" x14ac:dyDescent="0.25">
      <c r="E1569" s="32" t="s">
        <v>101</v>
      </c>
      <c r="F1569" s="46" t="s">
        <v>50</v>
      </c>
      <c r="G1569" s="54">
        <v>9</v>
      </c>
      <c r="H1569" s="30">
        <v>2005</v>
      </c>
      <c r="I1569" s="30">
        <v>9</v>
      </c>
      <c r="J1569" s="375">
        <v>1</v>
      </c>
    </row>
    <row r="1570" spans="5:10" x14ac:dyDescent="0.25">
      <c r="E1570" s="32" t="s">
        <v>101</v>
      </c>
      <c r="F1570" s="49" t="s">
        <v>102</v>
      </c>
      <c r="G1570" s="54">
        <v>11</v>
      </c>
      <c r="H1570" s="30">
        <v>2002</v>
      </c>
      <c r="I1570" s="30">
        <v>9</v>
      </c>
      <c r="J1570" s="375">
        <v>1</v>
      </c>
    </row>
    <row r="1571" spans="5:10" x14ac:dyDescent="0.25">
      <c r="E1571" s="32" t="s">
        <v>101</v>
      </c>
      <c r="F1571" s="49" t="s">
        <v>102</v>
      </c>
      <c r="G1571" s="54">
        <v>13</v>
      </c>
      <c r="H1571" s="30">
        <v>2001</v>
      </c>
      <c r="I1571" s="30">
        <v>8</v>
      </c>
      <c r="J1571" s="375">
        <v>1</v>
      </c>
    </row>
    <row r="1572" spans="5:10" ht="15.75" thickBot="1" x14ac:dyDescent="0.3">
      <c r="E1572" s="33" t="s">
        <v>101</v>
      </c>
      <c r="F1572" s="44" t="s">
        <v>102</v>
      </c>
      <c r="G1572" s="55">
        <v>15</v>
      </c>
      <c r="H1572" s="34">
        <v>2004</v>
      </c>
      <c r="I1572" s="34">
        <v>8</v>
      </c>
      <c r="J1572" s="377">
        <v>1</v>
      </c>
    </row>
    <row r="1573" spans="5:10" ht="15.75" thickBot="1" x14ac:dyDescent="0.3">
      <c r="E1573" s="155" t="s">
        <v>412</v>
      </c>
      <c r="F1573" s="156" t="s">
        <v>273</v>
      </c>
      <c r="G1573" s="98">
        <v>24</v>
      </c>
      <c r="H1573" s="61">
        <v>2021</v>
      </c>
      <c r="I1573" s="61">
        <v>10</v>
      </c>
      <c r="J1573" s="378">
        <v>1</v>
      </c>
    </row>
    <row r="1574" spans="5:10" x14ac:dyDescent="0.25">
      <c r="E1574" s="308" t="s">
        <v>298</v>
      </c>
      <c r="F1574" s="38" t="s">
        <v>270</v>
      </c>
      <c r="G1574" s="53">
        <v>3</v>
      </c>
      <c r="H1574" s="41">
        <v>2016</v>
      </c>
      <c r="I1574" s="41">
        <v>10</v>
      </c>
      <c r="J1574" s="374">
        <v>4</v>
      </c>
    </row>
    <row r="1575" spans="5:10" x14ac:dyDescent="0.25">
      <c r="E1575" s="303" t="s">
        <v>298</v>
      </c>
      <c r="F1575" s="136" t="s">
        <v>270</v>
      </c>
      <c r="G1575" s="54">
        <v>4</v>
      </c>
      <c r="H1575" s="30">
        <v>2021</v>
      </c>
      <c r="I1575" s="30">
        <v>9</v>
      </c>
      <c r="J1575" s="375">
        <v>4</v>
      </c>
    </row>
    <row r="1576" spans="5:10" x14ac:dyDescent="0.25">
      <c r="E1576" s="32" t="s">
        <v>298</v>
      </c>
      <c r="F1576" s="31" t="s">
        <v>270</v>
      </c>
      <c r="G1576" s="54">
        <v>6</v>
      </c>
      <c r="H1576" s="30">
        <v>2015</v>
      </c>
      <c r="I1576" s="30">
        <v>10</v>
      </c>
      <c r="J1576" s="375">
        <v>2</v>
      </c>
    </row>
    <row r="1577" spans="5:10" x14ac:dyDescent="0.25">
      <c r="E1577" s="72" t="s">
        <v>298</v>
      </c>
      <c r="F1577" s="64" t="s">
        <v>270</v>
      </c>
      <c r="G1577" s="54">
        <v>6</v>
      </c>
      <c r="H1577" s="30">
        <v>2019</v>
      </c>
      <c r="I1577" s="30">
        <v>10</v>
      </c>
      <c r="J1577" s="375">
        <v>2</v>
      </c>
    </row>
    <row r="1578" spans="5:10" x14ac:dyDescent="0.25">
      <c r="E1578" s="72" t="s">
        <v>298</v>
      </c>
      <c r="F1578" s="64" t="s">
        <v>270</v>
      </c>
      <c r="G1578" s="124">
        <v>7</v>
      </c>
      <c r="H1578" s="75">
        <v>2019</v>
      </c>
      <c r="I1578" s="30">
        <v>14</v>
      </c>
      <c r="J1578" s="376">
        <v>2</v>
      </c>
    </row>
    <row r="1579" spans="5:10" x14ac:dyDescent="0.25">
      <c r="E1579" s="32" t="s">
        <v>298</v>
      </c>
      <c r="F1579" s="31" t="s">
        <v>270</v>
      </c>
      <c r="G1579" s="54">
        <v>10</v>
      </c>
      <c r="H1579" s="30">
        <v>2015</v>
      </c>
      <c r="I1579" s="30">
        <v>8</v>
      </c>
      <c r="J1579" s="375">
        <v>1</v>
      </c>
    </row>
    <row r="1580" spans="5:10" x14ac:dyDescent="0.25">
      <c r="E1580" s="32" t="s">
        <v>298</v>
      </c>
      <c r="F1580" s="31" t="s">
        <v>270</v>
      </c>
      <c r="G1580" s="54">
        <v>10</v>
      </c>
      <c r="H1580" s="30">
        <v>2015</v>
      </c>
      <c r="I1580" s="30">
        <v>9</v>
      </c>
      <c r="J1580" s="375">
        <v>1</v>
      </c>
    </row>
    <row r="1581" spans="5:10" x14ac:dyDescent="0.25">
      <c r="E1581" s="32" t="s">
        <v>298</v>
      </c>
      <c r="F1581" s="64" t="s">
        <v>270</v>
      </c>
      <c r="G1581" s="54">
        <v>10</v>
      </c>
      <c r="H1581" s="30">
        <v>2018</v>
      </c>
      <c r="I1581" s="30">
        <v>10</v>
      </c>
      <c r="J1581" s="375">
        <v>1</v>
      </c>
    </row>
    <row r="1582" spans="5:10" x14ac:dyDescent="0.25">
      <c r="E1582" s="32" t="s">
        <v>298</v>
      </c>
      <c r="F1582" s="64" t="s">
        <v>270</v>
      </c>
      <c r="G1582" s="54">
        <v>11</v>
      </c>
      <c r="H1582" s="30">
        <v>2017</v>
      </c>
      <c r="I1582" s="30">
        <v>9</v>
      </c>
      <c r="J1582" s="375">
        <v>1</v>
      </c>
    </row>
    <row r="1583" spans="5:10" x14ac:dyDescent="0.25">
      <c r="E1583" s="32" t="s">
        <v>298</v>
      </c>
      <c r="F1583" s="31" t="s">
        <v>270</v>
      </c>
      <c r="G1583" s="54">
        <v>15</v>
      </c>
      <c r="H1583" s="30">
        <v>2016</v>
      </c>
      <c r="I1583" s="30">
        <v>9</v>
      </c>
      <c r="J1583" s="375">
        <v>1</v>
      </c>
    </row>
    <row r="1584" spans="5:10" x14ac:dyDescent="0.25">
      <c r="E1584" s="32" t="s">
        <v>298</v>
      </c>
      <c r="F1584" s="69" t="s">
        <v>270</v>
      </c>
      <c r="G1584" s="122">
        <v>15</v>
      </c>
      <c r="H1584" s="30">
        <v>2019</v>
      </c>
      <c r="I1584" s="30">
        <v>8</v>
      </c>
      <c r="J1584" s="375">
        <v>1</v>
      </c>
    </row>
    <row r="1585" spans="5:10" x14ac:dyDescent="0.25">
      <c r="E1585" s="32" t="s">
        <v>298</v>
      </c>
      <c r="F1585" s="64" t="s">
        <v>270</v>
      </c>
      <c r="G1585" s="54">
        <v>17</v>
      </c>
      <c r="H1585" s="30">
        <v>2018</v>
      </c>
      <c r="I1585" s="30">
        <v>9</v>
      </c>
      <c r="J1585" s="375">
        <v>1</v>
      </c>
    </row>
    <row r="1586" spans="5:10" x14ac:dyDescent="0.25">
      <c r="E1586" s="32" t="s">
        <v>298</v>
      </c>
      <c r="F1586" s="64" t="s">
        <v>270</v>
      </c>
      <c r="G1586" s="54">
        <v>22</v>
      </c>
      <c r="H1586" s="30">
        <v>2017</v>
      </c>
      <c r="I1586" s="30">
        <v>14</v>
      </c>
      <c r="J1586" s="375">
        <v>1</v>
      </c>
    </row>
    <row r="1587" spans="5:10" x14ac:dyDescent="0.25">
      <c r="E1587" s="139" t="s">
        <v>298</v>
      </c>
      <c r="F1587" s="136" t="s">
        <v>270</v>
      </c>
      <c r="G1587" s="54">
        <v>22</v>
      </c>
      <c r="H1587" s="30">
        <v>2021</v>
      </c>
      <c r="I1587" s="30">
        <v>10</v>
      </c>
      <c r="J1587" s="375">
        <v>1</v>
      </c>
    </row>
    <row r="1588" spans="5:10" x14ac:dyDescent="0.25">
      <c r="E1588" s="32" t="s">
        <v>298</v>
      </c>
      <c r="F1588" s="64" t="s">
        <v>270</v>
      </c>
      <c r="G1588" s="54">
        <v>23</v>
      </c>
      <c r="H1588" s="30">
        <v>2018</v>
      </c>
      <c r="I1588" s="30">
        <v>8</v>
      </c>
      <c r="J1588" s="375">
        <v>1</v>
      </c>
    </row>
    <row r="1589" spans="5:10" x14ac:dyDescent="0.25">
      <c r="E1589" s="32" t="s">
        <v>298</v>
      </c>
      <c r="F1589" s="64" t="s">
        <v>270</v>
      </c>
      <c r="G1589" s="54">
        <v>24</v>
      </c>
      <c r="H1589" s="30">
        <v>2017</v>
      </c>
      <c r="I1589" s="30">
        <v>8</v>
      </c>
      <c r="J1589" s="375">
        <v>1</v>
      </c>
    </row>
    <row r="1590" spans="5:10" x14ac:dyDescent="0.25">
      <c r="E1590" s="140" t="s">
        <v>298</v>
      </c>
      <c r="F1590" s="137" t="s">
        <v>270</v>
      </c>
      <c r="G1590" s="54">
        <v>25</v>
      </c>
      <c r="H1590" s="30">
        <v>2021</v>
      </c>
      <c r="I1590" s="30">
        <v>8</v>
      </c>
      <c r="J1590" s="375">
        <v>1</v>
      </c>
    </row>
    <row r="1591" spans="5:10" x14ac:dyDescent="0.25">
      <c r="E1591" s="32" t="s">
        <v>298</v>
      </c>
      <c r="F1591" s="64" t="s">
        <v>270</v>
      </c>
      <c r="G1591" s="54">
        <v>26</v>
      </c>
      <c r="H1591" s="30">
        <v>2018</v>
      </c>
      <c r="I1591" s="30">
        <v>14</v>
      </c>
      <c r="J1591" s="375">
        <v>1</v>
      </c>
    </row>
    <row r="1592" spans="5:10" ht="15.75" thickBot="1" x14ac:dyDescent="0.3">
      <c r="E1592" s="33" t="s">
        <v>298</v>
      </c>
      <c r="F1592" s="65" t="s">
        <v>270</v>
      </c>
      <c r="G1592" s="55">
        <v>28</v>
      </c>
      <c r="H1592" s="34">
        <v>2017</v>
      </c>
      <c r="I1592" s="34">
        <v>10</v>
      </c>
      <c r="J1592" s="377">
        <v>1</v>
      </c>
    </row>
    <row r="1593" spans="5:10" x14ac:dyDescent="0.25">
      <c r="E1593" s="149" t="s">
        <v>355</v>
      </c>
      <c r="F1593" s="152" t="s">
        <v>405</v>
      </c>
      <c r="G1593" s="53">
        <v>14</v>
      </c>
      <c r="H1593" s="41">
        <v>2022</v>
      </c>
      <c r="I1593" s="41">
        <v>14</v>
      </c>
      <c r="J1593" s="374">
        <v>1</v>
      </c>
    </row>
    <row r="1594" spans="5:10" x14ac:dyDescent="0.25">
      <c r="E1594" s="32" t="s">
        <v>355</v>
      </c>
      <c r="F1594" s="64" t="s">
        <v>276</v>
      </c>
      <c r="G1594" s="54">
        <v>15</v>
      </c>
      <c r="H1594" s="30">
        <v>2018</v>
      </c>
      <c r="I1594" s="30">
        <v>8</v>
      </c>
      <c r="J1594" s="375">
        <v>1</v>
      </c>
    </row>
    <row r="1595" spans="5:10" x14ac:dyDescent="0.25">
      <c r="E1595" s="139" t="s">
        <v>355</v>
      </c>
      <c r="F1595" s="136" t="s">
        <v>405</v>
      </c>
      <c r="G1595" s="54">
        <v>16</v>
      </c>
      <c r="H1595" s="30">
        <v>2021</v>
      </c>
      <c r="I1595" s="30">
        <v>14</v>
      </c>
      <c r="J1595" s="375">
        <v>1</v>
      </c>
    </row>
    <row r="1596" spans="5:10" x14ac:dyDescent="0.25">
      <c r="E1596" s="140" t="s">
        <v>355</v>
      </c>
      <c r="F1596" s="137" t="s">
        <v>405</v>
      </c>
      <c r="G1596" s="54">
        <v>17</v>
      </c>
      <c r="H1596" s="30">
        <v>2021</v>
      </c>
      <c r="I1596" s="30">
        <v>10</v>
      </c>
      <c r="J1596" s="375">
        <v>1</v>
      </c>
    </row>
    <row r="1597" spans="5:10" x14ac:dyDescent="0.25">
      <c r="E1597" s="140" t="s">
        <v>355</v>
      </c>
      <c r="F1597" s="137" t="s">
        <v>405</v>
      </c>
      <c r="G1597" s="54">
        <v>21</v>
      </c>
      <c r="H1597" s="30">
        <v>2021</v>
      </c>
      <c r="I1597" s="30">
        <v>8</v>
      </c>
      <c r="J1597" s="375">
        <v>1</v>
      </c>
    </row>
    <row r="1598" spans="5:10" x14ac:dyDescent="0.25">
      <c r="E1598" s="72" t="s">
        <v>355</v>
      </c>
      <c r="F1598" s="64" t="s">
        <v>276</v>
      </c>
      <c r="G1598" s="124">
        <v>22</v>
      </c>
      <c r="H1598" s="75">
        <v>2019</v>
      </c>
      <c r="I1598" s="30">
        <v>14</v>
      </c>
      <c r="J1598" s="376">
        <v>1</v>
      </c>
    </row>
    <row r="1599" spans="5:10" x14ac:dyDescent="0.25">
      <c r="E1599" s="72" t="s">
        <v>355</v>
      </c>
      <c r="F1599" s="64" t="s">
        <v>276</v>
      </c>
      <c r="G1599" s="124">
        <v>22</v>
      </c>
      <c r="H1599" s="75">
        <v>2020</v>
      </c>
      <c r="I1599" s="30">
        <v>9</v>
      </c>
      <c r="J1599" s="376">
        <v>1</v>
      </c>
    </row>
    <row r="1600" spans="5:10" x14ac:dyDescent="0.25">
      <c r="E1600" s="140" t="s">
        <v>355</v>
      </c>
      <c r="F1600" s="137" t="s">
        <v>405</v>
      </c>
      <c r="G1600" s="54">
        <v>25</v>
      </c>
      <c r="H1600" s="30">
        <v>2023</v>
      </c>
      <c r="I1600" s="30">
        <v>8</v>
      </c>
      <c r="J1600" s="375">
        <v>1</v>
      </c>
    </row>
    <row r="1601" spans="5:10" x14ac:dyDescent="0.25">
      <c r="E1601" s="32" t="s">
        <v>355</v>
      </c>
      <c r="F1601" s="69" t="s">
        <v>276</v>
      </c>
      <c r="G1601" s="122">
        <v>26</v>
      </c>
      <c r="H1601" s="30">
        <v>2019</v>
      </c>
      <c r="I1601" s="30">
        <v>8</v>
      </c>
      <c r="J1601" s="375">
        <v>1</v>
      </c>
    </row>
    <row r="1602" spans="5:10" x14ac:dyDescent="0.25">
      <c r="E1602" s="140" t="s">
        <v>355</v>
      </c>
      <c r="F1602" s="137" t="s">
        <v>405</v>
      </c>
      <c r="G1602" s="54">
        <v>27</v>
      </c>
      <c r="H1602" s="30">
        <v>2022</v>
      </c>
      <c r="I1602" s="30">
        <v>8</v>
      </c>
      <c r="J1602" s="375">
        <v>1</v>
      </c>
    </row>
    <row r="1603" spans="5:10" x14ac:dyDescent="0.25">
      <c r="E1603" s="140" t="s">
        <v>355</v>
      </c>
      <c r="F1603" s="137" t="s">
        <v>405</v>
      </c>
      <c r="G1603" s="54">
        <v>29</v>
      </c>
      <c r="H1603" s="30">
        <v>2023</v>
      </c>
      <c r="I1603" s="30">
        <v>14</v>
      </c>
      <c r="J1603" s="375">
        <v>1</v>
      </c>
    </row>
    <row r="1604" spans="5:10" x14ac:dyDescent="0.25">
      <c r="E1604" s="32" t="s">
        <v>355</v>
      </c>
      <c r="F1604" s="64" t="s">
        <v>276</v>
      </c>
      <c r="G1604" s="54">
        <v>30</v>
      </c>
      <c r="H1604" s="30">
        <v>2018</v>
      </c>
      <c r="I1604" s="30">
        <v>9</v>
      </c>
      <c r="J1604" s="375">
        <v>1</v>
      </c>
    </row>
    <row r="1605" spans="5:10" ht="15.75" thickBot="1" x14ac:dyDescent="0.3">
      <c r="E1605" s="141" t="s">
        <v>355</v>
      </c>
      <c r="F1605" s="151" t="s">
        <v>405</v>
      </c>
      <c r="G1605" s="55">
        <v>32</v>
      </c>
      <c r="H1605" s="34">
        <v>2021</v>
      </c>
      <c r="I1605" s="34">
        <v>9</v>
      </c>
      <c r="J1605" s="377">
        <v>1</v>
      </c>
    </row>
    <row r="1606" spans="5:10" x14ac:dyDescent="0.25">
      <c r="E1606" s="301" t="s">
        <v>183</v>
      </c>
      <c r="F1606" s="63" t="s">
        <v>343</v>
      </c>
      <c r="G1606" s="53">
        <v>1</v>
      </c>
      <c r="H1606" s="41">
        <v>2017</v>
      </c>
      <c r="I1606" s="41">
        <v>9</v>
      </c>
      <c r="J1606" s="374">
        <v>16</v>
      </c>
    </row>
    <row r="1607" spans="5:10" x14ac:dyDescent="0.25">
      <c r="E1607" s="305" t="s">
        <v>183</v>
      </c>
      <c r="F1607" s="64" t="s">
        <v>343</v>
      </c>
      <c r="G1607" s="54">
        <v>1</v>
      </c>
      <c r="H1607" s="30">
        <v>2018</v>
      </c>
      <c r="I1607" s="30">
        <v>14</v>
      </c>
      <c r="J1607" s="375">
        <v>16</v>
      </c>
    </row>
    <row r="1608" spans="5:10" x14ac:dyDescent="0.25">
      <c r="E1608" s="305" t="s">
        <v>183</v>
      </c>
      <c r="F1608" s="64" t="s">
        <v>270</v>
      </c>
      <c r="G1608" s="124">
        <v>1</v>
      </c>
      <c r="H1608" s="75">
        <v>2020</v>
      </c>
      <c r="I1608" s="30">
        <v>8</v>
      </c>
      <c r="J1608" s="376">
        <v>16</v>
      </c>
    </row>
    <row r="1609" spans="5:10" x14ac:dyDescent="0.25">
      <c r="E1609" s="305" t="s">
        <v>183</v>
      </c>
      <c r="F1609" s="137" t="s">
        <v>270</v>
      </c>
      <c r="G1609" s="54">
        <v>1</v>
      </c>
      <c r="H1609" s="30">
        <v>2021</v>
      </c>
      <c r="I1609" s="30">
        <v>9</v>
      </c>
      <c r="J1609" s="375">
        <v>16</v>
      </c>
    </row>
    <row r="1610" spans="5:10" x14ac:dyDescent="0.25">
      <c r="E1610" s="305" t="s">
        <v>183</v>
      </c>
      <c r="F1610" s="137" t="s">
        <v>270</v>
      </c>
      <c r="G1610" s="54">
        <v>1</v>
      </c>
      <c r="H1610" s="30">
        <v>2021</v>
      </c>
      <c r="I1610" s="30">
        <v>10</v>
      </c>
      <c r="J1610" s="375">
        <v>16</v>
      </c>
    </row>
    <row r="1611" spans="5:10" x14ac:dyDescent="0.25">
      <c r="E1611" s="305" t="s">
        <v>183</v>
      </c>
      <c r="F1611" s="137" t="s">
        <v>270</v>
      </c>
      <c r="G1611" s="54">
        <v>1</v>
      </c>
      <c r="H1611" s="30">
        <v>2021</v>
      </c>
      <c r="I1611" s="30">
        <v>14</v>
      </c>
      <c r="J1611" s="375">
        <v>16</v>
      </c>
    </row>
    <row r="1612" spans="5:10" x14ac:dyDescent="0.25">
      <c r="E1612" s="305" t="s">
        <v>183</v>
      </c>
      <c r="F1612" s="137" t="s">
        <v>270</v>
      </c>
      <c r="G1612" s="54">
        <v>1</v>
      </c>
      <c r="H1612" s="30">
        <v>2022</v>
      </c>
      <c r="I1612" s="30">
        <v>9</v>
      </c>
      <c r="J1612" s="375">
        <v>16</v>
      </c>
    </row>
    <row r="1613" spans="5:10" x14ac:dyDescent="0.25">
      <c r="E1613" s="305" t="s">
        <v>183</v>
      </c>
      <c r="F1613" s="137" t="s">
        <v>270</v>
      </c>
      <c r="G1613" s="54">
        <v>1</v>
      </c>
      <c r="H1613" s="30">
        <v>2022</v>
      </c>
      <c r="I1613" s="30">
        <v>10</v>
      </c>
      <c r="J1613" s="375">
        <v>16</v>
      </c>
    </row>
    <row r="1614" spans="5:10" x14ac:dyDescent="0.25">
      <c r="E1614" s="305" t="s">
        <v>183</v>
      </c>
      <c r="F1614" s="137" t="s">
        <v>270</v>
      </c>
      <c r="G1614" s="54">
        <v>1</v>
      </c>
      <c r="H1614" s="30">
        <v>2022</v>
      </c>
      <c r="I1614" s="30">
        <v>14</v>
      </c>
      <c r="J1614" s="375">
        <v>16</v>
      </c>
    </row>
    <row r="1615" spans="5:10" x14ac:dyDescent="0.25">
      <c r="E1615" s="302" t="s">
        <v>183</v>
      </c>
      <c r="F1615" s="43" t="s">
        <v>233</v>
      </c>
      <c r="G1615" s="54">
        <v>2</v>
      </c>
      <c r="H1615" s="30">
        <v>2012</v>
      </c>
      <c r="I1615" s="30">
        <v>8</v>
      </c>
      <c r="J1615" s="375">
        <v>8</v>
      </c>
    </row>
    <row r="1616" spans="5:10" x14ac:dyDescent="0.25">
      <c r="E1616" s="302" t="s">
        <v>183</v>
      </c>
      <c r="F1616" s="43" t="s">
        <v>233</v>
      </c>
      <c r="G1616" s="54">
        <v>2</v>
      </c>
      <c r="H1616" s="30">
        <v>2012</v>
      </c>
      <c r="I1616" s="30">
        <v>14</v>
      </c>
      <c r="J1616" s="375">
        <v>8</v>
      </c>
    </row>
    <row r="1617" spans="5:10" x14ac:dyDescent="0.25">
      <c r="E1617" s="302" t="s">
        <v>183</v>
      </c>
      <c r="F1617" s="43" t="s">
        <v>257</v>
      </c>
      <c r="G1617" s="54">
        <v>2</v>
      </c>
      <c r="H1617" s="30">
        <v>2013</v>
      </c>
      <c r="I1617" s="54">
        <v>8</v>
      </c>
      <c r="J1617" s="375">
        <v>8</v>
      </c>
    </row>
    <row r="1618" spans="5:10" x14ac:dyDescent="0.25">
      <c r="E1618" s="302" t="s">
        <v>183</v>
      </c>
      <c r="F1618" s="43" t="s">
        <v>233</v>
      </c>
      <c r="G1618" s="54">
        <v>2</v>
      </c>
      <c r="H1618" s="30">
        <v>2013</v>
      </c>
      <c r="I1618" s="30">
        <v>10</v>
      </c>
      <c r="J1618" s="375">
        <v>8</v>
      </c>
    </row>
    <row r="1619" spans="5:10" x14ac:dyDescent="0.25">
      <c r="E1619" s="302" t="s">
        <v>183</v>
      </c>
      <c r="F1619" s="43" t="s">
        <v>233</v>
      </c>
      <c r="G1619" s="54">
        <v>2</v>
      </c>
      <c r="H1619" s="30">
        <v>2013</v>
      </c>
      <c r="I1619" s="30">
        <v>14</v>
      </c>
      <c r="J1619" s="375">
        <v>8</v>
      </c>
    </row>
    <row r="1620" spans="5:10" x14ac:dyDescent="0.25">
      <c r="E1620" s="302" t="s">
        <v>183</v>
      </c>
      <c r="F1620" s="31" t="s">
        <v>272</v>
      </c>
      <c r="G1620" s="54">
        <v>2</v>
      </c>
      <c r="H1620" s="30">
        <v>2015</v>
      </c>
      <c r="I1620" s="30">
        <v>8</v>
      </c>
      <c r="J1620" s="375">
        <v>8</v>
      </c>
    </row>
    <row r="1621" spans="5:10" x14ac:dyDescent="0.25">
      <c r="E1621" s="302" t="s">
        <v>183</v>
      </c>
      <c r="F1621" s="64" t="s">
        <v>343</v>
      </c>
      <c r="G1621" s="54">
        <v>2</v>
      </c>
      <c r="H1621" s="30">
        <v>2017</v>
      </c>
      <c r="I1621" s="30">
        <v>10</v>
      </c>
      <c r="J1621" s="375">
        <v>8</v>
      </c>
    </row>
    <row r="1622" spans="5:10" x14ac:dyDescent="0.25">
      <c r="E1622" s="302" t="s">
        <v>183</v>
      </c>
      <c r="F1622" s="64" t="s">
        <v>343</v>
      </c>
      <c r="G1622" s="54">
        <v>2</v>
      </c>
      <c r="H1622" s="30">
        <v>2017</v>
      </c>
      <c r="I1622" s="30">
        <v>14</v>
      </c>
      <c r="J1622" s="375">
        <v>8</v>
      </c>
    </row>
    <row r="1623" spans="5:10" x14ac:dyDescent="0.25">
      <c r="E1623" s="302" t="s">
        <v>183</v>
      </c>
      <c r="F1623" s="64" t="s">
        <v>343</v>
      </c>
      <c r="G1623" s="54">
        <v>2</v>
      </c>
      <c r="H1623" s="30">
        <v>2018</v>
      </c>
      <c r="I1623" s="30">
        <v>8</v>
      </c>
      <c r="J1623" s="375">
        <v>8</v>
      </c>
    </row>
    <row r="1624" spans="5:10" x14ac:dyDescent="0.25">
      <c r="E1624" s="302" t="s">
        <v>183</v>
      </c>
      <c r="F1624" s="64" t="s">
        <v>343</v>
      </c>
      <c r="G1624" s="54">
        <v>2</v>
      </c>
      <c r="H1624" s="30">
        <v>2018</v>
      </c>
      <c r="I1624" s="30">
        <v>10</v>
      </c>
      <c r="J1624" s="375">
        <v>8</v>
      </c>
    </row>
    <row r="1625" spans="5:10" x14ac:dyDescent="0.25">
      <c r="E1625" s="302" t="s">
        <v>183</v>
      </c>
      <c r="F1625" s="136" t="s">
        <v>270</v>
      </c>
      <c r="G1625" s="54">
        <v>2</v>
      </c>
      <c r="H1625" s="30">
        <v>2022</v>
      </c>
      <c r="I1625" s="30">
        <v>8</v>
      </c>
      <c r="J1625" s="375">
        <v>8</v>
      </c>
    </row>
    <row r="1626" spans="5:10" x14ac:dyDescent="0.25">
      <c r="E1626" s="302" t="s">
        <v>183</v>
      </c>
      <c r="F1626" s="136" t="s">
        <v>270</v>
      </c>
      <c r="G1626" s="54">
        <v>2</v>
      </c>
      <c r="H1626" s="30">
        <v>2023</v>
      </c>
      <c r="I1626" s="30">
        <v>10</v>
      </c>
      <c r="J1626" s="375">
        <v>8</v>
      </c>
    </row>
    <row r="1627" spans="5:10" x14ac:dyDescent="0.25">
      <c r="E1627" s="303" t="s">
        <v>183</v>
      </c>
      <c r="F1627" s="43" t="s">
        <v>233</v>
      </c>
      <c r="G1627" s="54">
        <v>3</v>
      </c>
      <c r="H1627" s="30">
        <v>2013</v>
      </c>
      <c r="I1627" s="30">
        <v>9</v>
      </c>
      <c r="J1627" s="375">
        <v>4</v>
      </c>
    </row>
    <row r="1628" spans="5:10" x14ac:dyDescent="0.25">
      <c r="E1628" s="303" t="s">
        <v>183</v>
      </c>
      <c r="F1628" s="31" t="s">
        <v>272</v>
      </c>
      <c r="G1628" s="54">
        <v>3</v>
      </c>
      <c r="H1628" s="30">
        <v>2014</v>
      </c>
      <c r="I1628" s="30">
        <v>8</v>
      </c>
      <c r="J1628" s="375">
        <v>4</v>
      </c>
    </row>
    <row r="1629" spans="5:10" x14ac:dyDescent="0.25">
      <c r="E1629" s="303" t="s">
        <v>183</v>
      </c>
      <c r="F1629" s="31" t="s">
        <v>272</v>
      </c>
      <c r="G1629" s="54">
        <v>3</v>
      </c>
      <c r="H1629" s="30">
        <v>2015</v>
      </c>
      <c r="I1629" s="30">
        <v>10</v>
      </c>
      <c r="J1629" s="375">
        <v>4</v>
      </c>
    </row>
    <row r="1630" spans="5:10" x14ac:dyDescent="0.25">
      <c r="E1630" s="303" t="s">
        <v>183</v>
      </c>
      <c r="F1630" s="31" t="s">
        <v>272</v>
      </c>
      <c r="G1630" s="54">
        <v>3</v>
      </c>
      <c r="H1630" s="30">
        <v>2016</v>
      </c>
      <c r="I1630" s="30">
        <v>8</v>
      </c>
      <c r="J1630" s="375">
        <v>4</v>
      </c>
    </row>
    <row r="1631" spans="5:10" x14ac:dyDescent="0.25">
      <c r="E1631" s="303" t="s">
        <v>183</v>
      </c>
      <c r="F1631" s="31" t="s">
        <v>272</v>
      </c>
      <c r="G1631" s="54">
        <v>3</v>
      </c>
      <c r="H1631" s="30">
        <v>2016</v>
      </c>
      <c r="I1631" s="30">
        <v>14</v>
      </c>
      <c r="J1631" s="375">
        <v>4</v>
      </c>
    </row>
    <row r="1632" spans="5:10" x14ac:dyDescent="0.25">
      <c r="E1632" s="303" t="s">
        <v>183</v>
      </c>
      <c r="F1632" s="64" t="s">
        <v>343</v>
      </c>
      <c r="G1632" s="54">
        <v>3</v>
      </c>
      <c r="H1632" s="30">
        <v>2018</v>
      </c>
      <c r="I1632" s="30">
        <v>9</v>
      </c>
      <c r="J1632" s="375">
        <v>4</v>
      </c>
    </row>
    <row r="1633" spans="5:10" x14ac:dyDescent="0.25">
      <c r="E1633" s="303" t="s">
        <v>183</v>
      </c>
      <c r="F1633" s="64" t="s">
        <v>270</v>
      </c>
      <c r="G1633" s="124">
        <v>3</v>
      </c>
      <c r="H1633" s="75">
        <v>2019</v>
      </c>
      <c r="I1633" s="30">
        <v>14</v>
      </c>
      <c r="J1633" s="376">
        <v>4</v>
      </c>
    </row>
    <row r="1634" spans="5:10" x14ac:dyDescent="0.25">
      <c r="E1634" s="303" t="s">
        <v>183</v>
      </c>
      <c r="F1634" s="64" t="s">
        <v>270</v>
      </c>
      <c r="G1634" s="124">
        <v>3</v>
      </c>
      <c r="H1634" s="75">
        <v>2020</v>
      </c>
      <c r="I1634" s="30">
        <v>9</v>
      </c>
      <c r="J1634" s="376">
        <v>4</v>
      </c>
    </row>
    <row r="1635" spans="5:10" x14ac:dyDescent="0.25">
      <c r="E1635" s="303" t="s">
        <v>183</v>
      </c>
      <c r="F1635" s="137" t="s">
        <v>270</v>
      </c>
      <c r="G1635" s="54">
        <v>3</v>
      </c>
      <c r="H1635" s="30">
        <v>2021</v>
      </c>
      <c r="I1635" s="30">
        <v>8</v>
      </c>
      <c r="J1635" s="375">
        <v>4</v>
      </c>
    </row>
    <row r="1636" spans="5:10" x14ac:dyDescent="0.25">
      <c r="E1636" s="303" t="s">
        <v>183</v>
      </c>
      <c r="F1636" s="31" t="s">
        <v>272</v>
      </c>
      <c r="G1636" s="54">
        <v>4</v>
      </c>
      <c r="H1636" s="30">
        <v>2015</v>
      </c>
      <c r="I1636" s="30">
        <v>9</v>
      </c>
      <c r="J1636" s="375">
        <v>4</v>
      </c>
    </row>
    <row r="1637" spans="5:10" x14ac:dyDescent="0.25">
      <c r="E1637" s="32" t="s">
        <v>183</v>
      </c>
      <c r="F1637" s="31" t="s">
        <v>272</v>
      </c>
      <c r="G1637" s="54">
        <v>5</v>
      </c>
      <c r="H1637" s="30">
        <v>2016</v>
      </c>
      <c r="I1637" s="30">
        <v>9</v>
      </c>
      <c r="J1637" s="375">
        <v>2</v>
      </c>
    </row>
    <row r="1638" spans="5:10" x14ac:dyDescent="0.25">
      <c r="E1638" s="32" t="s">
        <v>183</v>
      </c>
      <c r="F1638" s="31" t="s">
        <v>272</v>
      </c>
      <c r="G1638" s="54">
        <v>5</v>
      </c>
      <c r="H1638" s="30">
        <v>2016</v>
      </c>
      <c r="I1638" s="30">
        <v>10</v>
      </c>
      <c r="J1638" s="375">
        <v>2</v>
      </c>
    </row>
    <row r="1639" spans="5:10" x14ac:dyDescent="0.25">
      <c r="E1639" s="32" t="s">
        <v>183</v>
      </c>
      <c r="F1639" s="64" t="s">
        <v>343</v>
      </c>
      <c r="G1639" s="54">
        <v>5</v>
      </c>
      <c r="H1639" s="30">
        <v>2017</v>
      </c>
      <c r="I1639" s="30">
        <v>8</v>
      </c>
      <c r="J1639" s="375">
        <v>2</v>
      </c>
    </row>
    <row r="1640" spans="5:10" x14ac:dyDescent="0.25">
      <c r="E1640" s="71" t="s">
        <v>183</v>
      </c>
      <c r="F1640" s="69" t="s">
        <v>270</v>
      </c>
      <c r="G1640" s="54">
        <v>6</v>
      </c>
      <c r="H1640" s="30">
        <v>2019</v>
      </c>
      <c r="I1640" s="30">
        <v>9</v>
      </c>
      <c r="J1640" s="375">
        <v>2</v>
      </c>
    </row>
    <row r="1641" spans="5:10" x14ac:dyDescent="0.25">
      <c r="E1641" s="139" t="s">
        <v>183</v>
      </c>
      <c r="F1641" s="136" t="s">
        <v>270</v>
      </c>
      <c r="G1641" s="54">
        <v>6</v>
      </c>
      <c r="H1641" s="30">
        <v>2023</v>
      </c>
      <c r="I1641" s="30">
        <v>9</v>
      </c>
      <c r="J1641" s="375">
        <v>2</v>
      </c>
    </row>
    <row r="1642" spans="5:10" x14ac:dyDescent="0.25">
      <c r="E1642" s="32" t="s">
        <v>183</v>
      </c>
      <c r="F1642" s="351" t="s">
        <v>184</v>
      </c>
      <c r="G1642" s="54">
        <v>8</v>
      </c>
      <c r="H1642" s="30">
        <v>2010</v>
      </c>
      <c r="I1642" s="30">
        <v>8</v>
      </c>
      <c r="J1642" s="375">
        <v>2</v>
      </c>
    </row>
    <row r="1643" spans="5:10" x14ac:dyDescent="0.25">
      <c r="E1643" s="32" t="s">
        <v>183</v>
      </c>
      <c r="F1643" s="351" t="s">
        <v>207</v>
      </c>
      <c r="G1643" s="54">
        <v>9</v>
      </c>
      <c r="H1643" s="30">
        <v>2010</v>
      </c>
      <c r="I1643" s="30">
        <v>9</v>
      </c>
      <c r="J1643" s="375">
        <v>1</v>
      </c>
    </row>
    <row r="1644" spans="5:10" x14ac:dyDescent="0.25">
      <c r="E1644" s="32" t="s">
        <v>183</v>
      </c>
      <c r="F1644" s="354" t="s">
        <v>207</v>
      </c>
      <c r="G1644" s="54">
        <v>9</v>
      </c>
      <c r="H1644" s="30">
        <v>2011</v>
      </c>
      <c r="I1644" s="30">
        <v>8</v>
      </c>
      <c r="J1644" s="375">
        <v>1</v>
      </c>
    </row>
    <row r="1645" spans="5:10" x14ac:dyDescent="0.25">
      <c r="E1645" s="32" t="s">
        <v>183</v>
      </c>
      <c r="F1645" s="354" t="s">
        <v>207</v>
      </c>
      <c r="G1645" s="54">
        <v>9</v>
      </c>
      <c r="H1645" s="30">
        <v>2011</v>
      </c>
      <c r="I1645" s="30">
        <v>9</v>
      </c>
      <c r="J1645" s="375">
        <v>1</v>
      </c>
    </row>
    <row r="1646" spans="5:10" x14ac:dyDescent="0.25">
      <c r="E1646" s="32" t="s">
        <v>183</v>
      </c>
      <c r="F1646" s="350" t="s">
        <v>272</v>
      </c>
      <c r="G1646" s="54">
        <v>10</v>
      </c>
      <c r="H1646" s="30">
        <v>2015</v>
      </c>
      <c r="I1646" s="30">
        <v>14</v>
      </c>
      <c r="J1646" s="375">
        <v>1</v>
      </c>
    </row>
    <row r="1647" spans="5:10" x14ac:dyDescent="0.25">
      <c r="E1647" s="72" t="s">
        <v>183</v>
      </c>
      <c r="F1647" s="352" t="s">
        <v>270</v>
      </c>
      <c r="G1647" s="54">
        <v>10</v>
      </c>
      <c r="H1647" s="30">
        <v>2019</v>
      </c>
      <c r="I1647" s="30">
        <v>10</v>
      </c>
      <c r="J1647" s="375">
        <v>1</v>
      </c>
    </row>
    <row r="1648" spans="5:10" x14ac:dyDescent="0.25">
      <c r="E1648" s="32" t="s">
        <v>183</v>
      </c>
      <c r="F1648" s="350" t="s">
        <v>272</v>
      </c>
      <c r="G1648" s="54">
        <v>11</v>
      </c>
      <c r="H1648" s="30">
        <v>2014</v>
      </c>
      <c r="I1648" s="30">
        <v>14</v>
      </c>
      <c r="J1648" s="375">
        <v>1</v>
      </c>
    </row>
    <row r="1649" spans="5:10" x14ac:dyDescent="0.25">
      <c r="E1649" s="32" t="s">
        <v>183</v>
      </c>
      <c r="F1649" s="349" t="s">
        <v>270</v>
      </c>
      <c r="G1649" s="122">
        <v>12</v>
      </c>
      <c r="H1649" s="30">
        <v>2019</v>
      </c>
      <c r="I1649" s="30">
        <v>8</v>
      </c>
      <c r="J1649" s="375">
        <v>1</v>
      </c>
    </row>
    <row r="1650" spans="5:10" x14ac:dyDescent="0.25">
      <c r="E1650" s="139" t="s">
        <v>183</v>
      </c>
      <c r="F1650" s="144" t="s">
        <v>270</v>
      </c>
      <c r="G1650" s="54">
        <v>12</v>
      </c>
      <c r="H1650" s="30">
        <v>2023</v>
      </c>
      <c r="I1650" s="30">
        <v>14</v>
      </c>
      <c r="J1650" s="375">
        <v>1</v>
      </c>
    </row>
    <row r="1651" spans="5:10" x14ac:dyDescent="0.25">
      <c r="E1651" s="32" t="s">
        <v>183</v>
      </c>
      <c r="F1651" s="351" t="s">
        <v>184</v>
      </c>
      <c r="G1651" s="54">
        <v>13</v>
      </c>
      <c r="H1651" s="30">
        <v>2008</v>
      </c>
      <c r="I1651" s="30">
        <v>8</v>
      </c>
      <c r="J1651" s="375">
        <v>1</v>
      </c>
    </row>
    <row r="1652" spans="5:10" x14ac:dyDescent="0.25">
      <c r="E1652" s="32" t="s">
        <v>183</v>
      </c>
      <c r="F1652" s="351" t="s">
        <v>184</v>
      </c>
      <c r="G1652" s="54">
        <v>14</v>
      </c>
      <c r="H1652" s="30">
        <v>2008</v>
      </c>
      <c r="I1652" s="30">
        <v>9</v>
      </c>
      <c r="J1652" s="375">
        <v>1</v>
      </c>
    </row>
    <row r="1653" spans="5:10" x14ac:dyDescent="0.25">
      <c r="E1653" s="139" t="s">
        <v>183</v>
      </c>
      <c r="F1653" s="144" t="s">
        <v>270</v>
      </c>
      <c r="G1653" s="54">
        <v>14</v>
      </c>
      <c r="H1653" s="30">
        <v>2023</v>
      </c>
      <c r="I1653" s="30">
        <v>8</v>
      </c>
      <c r="J1653" s="375">
        <v>1</v>
      </c>
    </row>
    <row r="1654" spans="5:10" x14ac:dyDescent="0.25">
      <c r="E1654" s="32" t="s">
        <v>183</v>
      </c>
      <c r="F1654" s="351" t="s">
        <v>184</v>
      </c>
      <c r="G1654" s="54">
        <v>15</v>
      </c>
      <c r="H1654" s="30">
        <v>2010</v>
      </c>
      <c r="I1654" s="30">
        <v>10</v>
      </c>
      <c r="J1654" s="375">
        <v>1</v>
      </c>
    </row>
    <row r="1655" spans="5:10" x14ac:dyDescent="0.25">
      <c r="E1655" s="32" t="s">
        <v>183</v>
      </c>
      <c r="F1655" s="351" t="s">
        <v>233</v>
      </c>
      <c r="G1655" s="54">
        <v>15</v>
      </c>
      <c r="H1655" s="30">
        <v>2012</v>
      </c>
      <c r="I1655" s="30">
        <v>9</v>
      </c>
      <c r="J1655" s="375">
        <v>1</v>
      </c>
    </row>
    <row r="1656" spans="5:10" x14ac:dyDescent="0.25">
      <c r="E1656" s="32" t="s">
        <v>183</v>
      </c>
      <c r="F1656" s="350" t="s">
        <v>272</v>
      </c>
      <c r="G1656" s="54">
        <v>18</v>
      </c>
      <c r="H1656" s="30">
        <v>2014</v>
      </c>
      <c r="I1656" s="30">
        <v>9</v>
      </c>
      <c r="J1656" s="375">
        <v>1</v>
      </c>
    </row>
    <row r="1657" spans="5:10" ht="15.75" thickBot="1" x14ac:dyDescent="0.3">
      <c r="E1657" s="33" t="s">
        <v>183</v>
      </c>
      <c r="F1657" s="358" t="s">
        <v>233</v>
      </c>
      <c r="G1657" s="55">
        <v>22</v>
      </c>
      <c r="H1657" s="34">
        <v>2012</v>
      </c>
      <c r="I1657" s="34">
        <v>10</v>
      </c>
      <c r="J1657" s="377">
        <v>1</v>
      </c>
    </row>
    <row r="1658" spans="5:10" ht="15.75" thickBot="1" x14ac:dyDescent="0.3">
      <c r="E1658" s="59" t="s">
        <v>212</v>
      </c>
      <c r="F1658" s="364" t="s">
        <v>66</v>
      </c>
      <c r="G1658" s="98">
        <v>18</v>
      </c>
      <c r="H1658" s="61">
        <v>2010</v>
      </c>
      <c r="I1658" s="61">
        <v>9</v>
      </c>
      <c r="J1658" s="378">
        <v>1</v>
      </c>
    </row>
    <row r="1659" spans="5:10" ht="15.75" thickBot="1" x14ac:dyDescent="0.3">
      <c r="E1659" s="59" t="s">
        <v>317</v>
      </c>
      <c r="F1659" s="365" t="s">
        <v>272</v>
      </c>
      <c r="G1659" s="98">
        <v>27</v>
      </c>
      <c r="H1659" s="61">
        <v>2015</v>
      </c>
      <c r="I1659" s="61">
        <v>10</v>
      </c>
      <c r="J1659" s="378">
        <v>1</v>
      </c>
    </row>
    <row r="1660" spans="5:10" ht="15.75" thickBot="1" x14ac:dyDescent="0.3">
      <c r="E1660" s="59" t="s">
        <v>229</v>
      </c>
      <c r="F1660" s="366" t="s">
        <v>230</v>
      </c>
      <c r="G1660" s="98">
        <v>22</v>
      </c>
      <c r="H1660" s="61">
        <v>2011</v>
      </c>
      <c r="I1660" s="61">
        <v>10</v>
      </c>
      <c r="J1660" s="378">
        <v>1</v>
      </c>
    </row>
    <row r="1661" spans="5:10" x14ac:dyDescent="0.25">
      <c r="E1661" s="39" t="s">
        <v>99</v>
      </c>
      <c r="F1661" s="361" t="s">
        <v>132</v>
      </c>
      <c r="G1661" s="53">
        <v>11</v>
      </c>
      <c r="H1661" s="41">
        <v>2017</v>
      </c>
      <c r="I1661" s="41">
        <v>8</v>
      </c>
      <c r="J1661" s="374">
        <v>1</v>
      </c>
    </row>
    <row r="1662" spans="5:10" x14ac:dyDescent="0.25">
      <c r="E1662" s="32" t="s">
        <v>99</v>
      </c>
      <c r="F1662" s="354" t="s">
        <v>50</v>
      </c>
      <c r="G1662" s="54">
        <v>14</v>
      </c>
      <c r="H1662" s="30">
        <v>1999</v>
      </c>
      <c r="I1662" s="30">
        <v>9</v>
      </c>
      <c r="J1662" s="375">
        <v>1</v>
      </c>
    </row>
    <row r="1663" spans="5:10" x14ac:dyDescent="0.25">
      <c r="E1663" s="32" t="s">
        <v>99</v>
      </c>
      <c r="F1663" s="350" t="s">
        <v>132</v>
      </c>
      <c r="G1663" s="54">
        <v>14</v>
      </c>
      <c r="H1663" s="30">
        <v>2015</v>
      </c>
      <c r="I1663" s="30">
        <v>9</v>
      </c>
      <c r="J1663" s="375">
        <v>1</v>
      </c>
    </row>
    <row r="1664" spans="5:10" x14ac:dyDescent="0.25">
      <c r="E1664" s="32" t="s">
        <v>99</v>
      </c>
      <c r="F1664" s="350" t="s">
        <v>132</v>
      </c>
      <c r="G1664" s="54">
        <v>15</v>
      </c>
      <c r="H1664" s="30">
        <v>2016</v>
      </c>
      <c r="I1664" s="30">
        <v>8</v>
      </c>
      <c r="J1664" s="375">
        <v>1</v>
      </c>
    </row>
    <row r="1665" spans="5:10" x14ac:dyDescent="0.25">
      <c r="E1665" s="32" t="s">
        <v>99</v>
      </c>
      <c r="F1665" s="350" t="s">
        <v>132</v>
      </c>
      <c r="G1665" s="54">
        <v>15</v>
      </c>
      <c r="H1665" s="30">
        <v>2016</v>
      </c>
      <c r="I1665" s="30">
        <v>10</v>
      </c>
      <c r="J1665" s="375">
        <v>1</v>
      </c>
    </row>
    <row r="1666" spans="5:10" x14ac:dyDescent="0.25">
      <c r="E1666" s="32" t="s">
        <v>99</v>
      </c>
      <c r="F1666" s="352" t="s">
        <v>132</v>
      </c>
      <c r="G1666" s="54">
        <v>16</v>
      </c>
      <c r="H1666" s="30">
        <v>2017</v>
      </c>
      <c r="I1666" s="30">
        <v>14</v>
      </c>
      <c r="J1666" s="375">
        <v>1</v>
      </c>
    </row>
    <row r="1667" spans="5:10" x14ac:dyDescent="0.25">
      <c r="E1667" s="71" t="s">
        <v>99</v>
      </c>
      <c r="F1667" s="349" t="s">
        <v>132</v>
      </c>
      <c r="G1667" s="54">
        <v>19</v>
      </c>
      <c r="H1667" s="30">
        <v>2019</v>
      </c>
      <c r="I1667" s="30">
        <v>9</v>
      </c>
      <c r="J1667" s="375">
        <v>1</v>
      </c>
    </row>
    <row r="1668" spans="5:10" x14ac:dyDescent="0.25">
      <c r="E1668" s="32" t="s">
        <v>99</v>
      </c>
      <c r="F1668" s="352" t="s">
        <v>132</v>
      </c>
      <c r="G1668" s="54">
        <v>20</v>
      </c>
      <c r="H1668" s="30">
        <v>2017</v>
      </c>
      <c r="I1668" s="30">
        <v>10</v>
      </c>
      <c r="J1668" s="375">
        <v>1</v>
      </c>
    </row>
    <row r="1669" spans="5:10" x14ac:dyDescent="0.25">
      <c r="E1669" s="32" t="s">
        <v>99</v>
      </c>
      <c r="F1669" s="350" t="s">
        <v>132</v>
      </c>
      <c r="G1669" s="54">
        <v>21</v>
      </c>
      <c r="H1669" s="30">
        <v>2016</v>
      </c>
      <c r="I1669" s="30">
        <v>9</v>
      </c>
      <c r="J1669" s="375">
        <v>1</v>
      </c>
    </row>
    <row r="1670" spans="5:10" x14ac:dyDescent="0.25">
      <c r="E1670" s="32" t="s">
        <v>99</v>
      </c>
      <c r="F1670" s="351" t="s">
        <v>267</v>
      </c>
      <c r="G1670" s="54">
        <v>23</v>
      </c>
      <c r="H1670" s="30">
        <v>2013</v>
      </c>
      <c r="I1670" s="30">
        <v>10</v>
      </c>
      <c r="J1670" s="375">
        <v>1</v>
      </c>
    </row>
    <row r="1671" spans="5:10" x14ac:dyDescent="0.25">
      <c r="E1671" s="32" t="s">
        <v>99</v>
      </c>
      <c r="F1671" s="352" t="s">
        <v>132</v>
      </c>
      <c r="G1671" s="54">
        <v>27</v>
      </c>
      <c r="H1671" s="30">
        <v>2017</v>
      </c>
      <c r="I1671" s="30">
        <v>9</v>
      </c>
      <c r="J1671" s="375">
        <v>1</v>
      </c>
    </row>
    <row r="1672" spans="5:10" ht="15.75" thickBot="1" x14ac:dyDescent="0.3">
      <c r="E1672" s="33" t="s">
        <v>99</v>
      </c>
      <c r="F1672" s="362" t="s">
        <v>132</v>
      </c>
      <c r="G1672" s="55">
        <v>28</v>
      </c>
      <c r="H1672" s="34">
        <v>2016</v>
      </c>
      <c r="I1672" s="34">
        <v>14</v>
      </c>
      <c r="J1672" s="377">
        <v>1</v>
      </c>
    </row>
    <row r="1673" spans="5:10" x14ac:dyDescent="0.25">
      <c r="E1673" s="39" t="s">
        <v>208</v>
      </c>
      <c r="F1673" s="367" t="s">
        <v>209</v>
      </c>
      <c r="G1673" s="53">
        <v>13</v>
      </c>
      <c r="H1673" s="41">
        <v>2011</v>
      </c>
      <c r="I1673" s="41">
        <v>10</v>
      </c>
      <c r="J1673" s="374">
        <v>1</v>
      </c>
    </row>
    <row r="1674" spans="5:10" x14ac:dyDescent="0.25">
      <c r="E1674" s="32" t="s">
        <v>208</v>
      </c>
      <c r="F1674" s="351" t="s">
        <v>209</v>
      </c>
      <c r="G1674" s="54">
        <v>14</v>
      </c>
      <c r="H1674" s="30">
        <v>2010</v>
      </c>
      <c r="I1674" s="30">
        <v>9</v>
      </c>
      <c r="J1674" s="375">
        <v>1</v>
      </c>
    </row>
    <row r="1675" spans="5:10" ht="15.75" thickBot="1" x14ac:dyDescent="0.3">
      <c r="E1675" s="33" t="s">
        <v>208</v>
      </c>
      <c r="F1675" s="358" t="s">
        <v>251</v>
      </c>
      <c r="G1675" s="55">
        <v>20</v>
      </c>
      <c r="H1675" s="34">
        <v>2012</v>
      </c>
      <c r="I1675" s="34">
        <v>9</v>
      </c>
      <c r="J1675" s="377">
        <v>1</v>
      </c>
    </row>
    <row r="1676" spans="5:10" x14ac:dyDescent="0.25">
      <c r="E1676" s="149" t="s">
        <v>186</v>
      </c>
      <c r="F1676" s="368" t="s">
        <v>299</v>
      </c>
      <c r="G1676" s="53">
        <v>8</v>
      </c>
      <c r="H1676" s="41">
        <v>2021</v>
      </c>
      <c r="I1676" s="41">
        <v>10</v>
      </c>
      <c r="J1676" s="374">
        <v>2</v>
      </c>
    </row>
    <row r="1677" spans="5:10" x14ac:dyDescent="0.25">
      <c r="E1677" s="32" t="s">
        <v>186</v>
      </c>
      <c r="F1677" s="352" t="s">
        <v>299</v>
      </c>
      <c r="G1677" s="54">
        <v>10</v>
      </c>
      <c r="H1677" s="30">
        <v>2017</v>
      </c>
      <c r="I1677" s="30">
        <v>9</v>
      </c>
      <c r="J1677" s="375">
        <v>1</v>
      </c>
    </row>
    <row r="1678" spans="5:10" x14ac:dyDescent="0.25">
      <c r="E1678" s="32" t="s">
        <v>186</v>
      </c>
      <c r="F1678" s="350" t="s">
        <v>299</v>
      </c>
      <c r="G1678" s="54">
        <v>11</v>
      </c>
      <c r="H1678" s="30">
        <v>2015</v>
      </c>
      <c r="I1678" s="30">
        <v>8</v>
      </c>
      <c r="J1678" s="375">
        <v>1</v>
      </c>
    </row>
    <row r="1679" spans="5:10" x14ac:dyDescent="0.25">
      <c r="E1679" s="32" t="s">
        <v>186</v>
      </c>
      <c r="F1679" s="352" t="s">
        <v>299</v>
      </c>
      <c r="G1679" s="54">
        <v>12</v>
      </c>
      <c r="H1679" s="30">
        <v>2017</v>
      </c>
      <c r="I1679" s="30">
        <v>8</v>
      </c>
      <c r="J1679" s="375">
        <v>1</v>
      </c>
    </row>
    <row r="1680" spans="5:10" x14ac:dyDescent="0.25">
      <c r="E1680" s="32" t="s">
        <v>186</v>
      </c>
      <c r="F1680" s="352" t="s">
        <v>363</v>
      </c>
      <c r="G1680" s="54">
        <v>12</v>
      </c>
      <c r="H1680" s="30">
        <v>2018</v>
      </c>
      <c r="I1680" s="30">
        <v>14</v>
      </c>
      <c r="J1680" s="375">
        <v>1</v>
      </c>
    </row>
    <row r="1681" spans="5:10" x14ac:dyDescent="0.25">
      <c r="E1681" s="140" t="s">
        <v>186</v>
      </c>
      <c r="F1681" s="145" t="s">
        <v>299</v>
      </c>
      <c r="G1681" s="54">
        <v>13</v>
      </c>
      <c r="H1681" s="30">
        <v>2022</v>
      </c>
      <c r="I1681" s="30">
        <v>14</v>
      </c>
      <c r="J1681" s="375">
        <v>1</v>
      </c>
    </row>
    <row r="1682" spans="5:10" x14ac:dyDescent="0.25">
      <c r="E1682" s="72" t="s">
        <v>186</v>
      </c>
      <c r="F1682" s="352" t="s">
        <v>299</v>
      </c>
      <c r="G1682" s="124">
        <v>14</v>
      </c>
      <c r="H1682" s="75">
        <v>2019</v>
      </c>
      <c r="I1682" s="30">
        <v>14</v>
      </c>
      <c r="J1682" s="376">
        <v>1</v>
      </c>
    </row>
    <row r="1683" spans="5:10" x14ac:dyDescent="0.25">
      <c r="E1683" s="32" t="s">
        <v>186</v>
      </c>
      <c r="F1683" s="351" t="s">
        <v>173</v>
      </c>
      <c r="G1683" s="54">
        <v>15</v>
      </c>
      <c r="H1683" s="30">
        <v>2008</v>
      </c>
      <c r="I1683" s="30">
        <v>8</v>
      </c>
      <c r="J1683" s="375">
        <v>1</v>
      </c>
    </row>
    <row r="1684" spans="5:10" x14ac:dyDescent="0.25">
      <c r="E1684" s="32" t="s">
        <v>186</v>
      </c>
      <c r="F1684" s="351" t="s">
        <v>173</v>
      </c>
      <c r="G1684" s="54">
        <v>15</v>
      </c>
      <c r="H1684" s="30">
        <v>2009</v>
      </c>
      <c r="I1684" s="30">
        <v>8</v>
      </c>
      <c r="J1684" s="375">
        <v>1</v>
      </c>
    </row>
    <row r="1685" spans="5:10" x14ac:dyDescent="0.25">
      <c r="E1685" s="140" t="s">
        <v>186</v>
      </c>
      <c r="F1685" s="145" t="s">
        <v>299</v>
      </c>
      <c r="G1685" s="54">
        <v>15</v>
      </c>
      <c r="H1685" s="30">
        <v>2021</v>
      </c>
      <c r="I1685" s="30">
        <v>8</v>
      </c>
      <c r="J1685" s="375">
        <v>1</v>
      </c>
    </row>
    <row r="1686" spans="5:10" x14ac:dyDescent="0.25">
      <c r="E1686" s="72" t="s">
        <v>186</v>
      </c>
      <c r="F1686" s="352" t="s">
        <v>299</v>
      </c>
      <c r="G1686" s="124">
        <v>16</v>
      </c>
      <c r="H1686" s="75">
        <v>2020</v>
      </c>
      <c r="I1686" s="30">
        <v>8</v>
      </c>
      <c r="J1686" s="376">
        <v>1</v>
      </c>
    </row>
    <row r="1687" spans="5:10" x14ac:dyDescent="0.25">
      <c r="E1687" s="32" t="s">
        <v>186</v>
      </c>
      <c r="F1687" s="350" t="s">
        <v>299</v>
      </c>
      <c r="G1687" s="54">
        <v>17</v>
      </c>
      <c r="H1687" s="30">
        <v>2016</v>
      </c>
      <c r="I1687" s="30">
        <v>8</v>
      </c>
      <c r="J1687" s="375">
        <v>1</v>
      </c>
    </row>
    <row r="1688" spans="5:10" x14ac:dyDescent="0.25">
      <c r="E1688" s="32" t="s">
        <v>186</v>
      </c>
      <c r="F1688" s="350" t="s">
        <v>299</v>
      </c>
      <c r="G1688" s="54">
        <v>18</v>
      </c>
      <c r="H1688" s="30">
        <v>2016</v>
      </c>
      <c r="I1688" s="30">
        <v>9</v>
      </c>
      <c r="J1688" s="375">
        <v>1</v>
      </c>
    </row>
    <row r="1689" spans="5:10" x14ac:dyDescent="0.25">
      <c r="E1689" s="32" t="s">
        <v>186</v>
      </c>
      <c r="F1689" s="352" t="s">
        <v>363</v>
      </c>
      <c r="G1689" s="54">
        <v>19</v>
      </c>
      <c r="H1689" s="30">
        <v>2018</v>
      </c>
      <c r="I1689" s="30">
        <v>9</v>
      </c>
      <c r="J1689" s="375">
        <v>1</v>
      </c>
    </row>
    <row r="1690" spans="5:10" x14ac:dyDescent="0.25">
      <c r="E1690" s="32" t="s">
        <v>186</v>
      </c>
      <c r="F1690" s="350" t="s">
        <v>299</v>
      </c>
      <c r="G1690" s="54">
        <v>20</v>
      </c>
      <c r="H1690" s="30">
        <v>2016</v>
      </c>
      <c r="I1690" s="30">
        <v>14</v>
      </c>
      <c r="J1690" s="375">
        <v>1</v>
      </c>
    </row>
    <row r="1691" spans="5:10" x14ac:dyDescent="0.25">
      <c r="E1691" s="140" t="s">
        <v>186</v>
      </c>
      <c r="F1691" s="145" t="s">
        <v>299</v>
      </c>
      <c r="G1691" s="54">
        <v>23</v>
      </c>
      <c r="H1691" s="30">
        <v>2021</v>
      </c>
      <c r="I1691" s="30">
        <v>14</v>
      </c>
      <c r="J1691" s="375">
        <v>1</v>
      </c>
    </row>
    <row r="1692" spans="5:10" x14ac:dyDescent="0.25">
      <c r="E1692" s="139" t="s">
        <v>186</v>
      </c>
      <c r="F1692" s="144" t="s">
        <v>299</v>
      </c>
      <c r="G1692" s="54">
        <v>24</v>
      </c>
      <c r="H1692" s="30">
        <v>2021</v>
      </c>
      <c r="I1692" s="30">
        <v>9</v>
      </c>
      <c r="J1692" s="375">
        <v>1</v>
      </c>
    </row>
    <row r="1693" spans="5:10" x14ac:dyDescent="0.25">
      <c r="E1693" s="139" t="s">
        <v>186</v>
      </c>
      <c r="F1693" s="144" t="s">
        <v>299</v>
      </c>
      <c r="G1693" s="54">
        <v>24</v>
      </c>
      <c r="H1693" s="30">
        <v>2023</v>
      </c>
      <c r="I1693" s="30">
        <v>14</v>
      </c>
      <c r="J1693" s="375">
        <v>1</v>
      </c>
    </row>
    <row r="1694" spans="5:10" x14ac:dyDescent="0.25">
      <c r="E1694" s="32" t="s">
        <v>186</v>
      </c>
      <c r="F1694" s="350" t="s">
        <v>299</v>
      </c>
      <c r="G1694" s="54">
        <v>26</v>
      </c>
      <c r="H1694" s="30">
        <v>2015</v>
      </c>
      <c r="I1694" s="30">
        <v>9</v>
      </c>
      <c r="J1694" s="375">
        <v>1</v>
      </c>
    </row>
    <row r="1695" spans="5:10" x14ac:dyDescent="0.25">
      <c r="E1695" s="32" t="s">
        <v>186</v>
      </c>
      <c r="F1695" s="349" t="s">
        <v>299</v>
      </c>
      <c r="G1695" s="122">
        <v>27</v>
      </c>
      <c r="H1695" s="30">
        <v>2019</v>
      </c>
      <c r="I1695" s="30">
        <v>8</v>
      </c>
      <c r="J1695" s="375">
        <v>1</v>
      </c>
    </row>
    <row r="1696" spans="5:10" x14ac:dyDescent="0.25">
      <c r="E1696" s="32" t="s">
        <v>186</v>
      </c>
      <c r="F1696" s="350" t="s">
        <v>299</v>
      </c>
      <c r="G1696" s="54">
        <v>28</v>
      </c>
      <c r="H1696" s="30">
        <v>2015</v>
      </c>
      <c r="I1696" s="30">
        <v>10</v>
      </c>
      <c r="J1696" s="375">
        <v>1</v>
      </c>
    </row>
    <row r="1697" spans="5:10" x14ac:dyDescent="0.25">
      <c r="E1697" s="32" t="s">
        <v>186</v>
      </c>
      <c r="F1697" s="352" t="s">
        <v>363</v>
      </c>
      <c r="G1697" s="54">
        <v>29</v>
      </c>
      <c r="H1697" s="30">
        <v>2018</v>
      </c>
      <c r="I1697" s="30">
        <v>10</v>
      </c>
      <c r="J1697" s="375">
        <v>1</v>
      </c>
    </row>
    <row r="1698" spans="5:10" x14ac:dyDescent="0.25">
      <c r="E1698" s="140" t="s">
        <v>186</v>
      </c>
      <c r="F1698" s="145" t="s">
        <v>299</v>
      </c>
      <c r="G1698" s="54">
        <v>31</v>
      </c>
      <c r="H1698" s="30">
        <v>2023</v>
      </c>
      <c r="I1698" s="30">
        <v>8</v>
      </c>
      <c r="J1698" s="375">
        <v>1</v>
      </c>
    </row>
    <row r="1699" spans="5:10" ht="15.75" thickBot="1" x14ac:dyDescent="0.3">
      <c r="E1699" s="73" t="s">
        <v>186</v>
      </c>
      <c r="F1699" s="359" t="s">
        <v>299</v>
      </c>
      <c r="G1699" s="125">
        <v>32</v>
      </c>
      <c r="H1699" s="77">
        <v>2020</v>
      </c>
      <c r="I1699" s="34">
        <v>9</v>
      </c>
      <c r="J1699" s="381">
        <v>1</v>
      </c>
    </row>
    <row r="1700" spans="5:10" x14ac:dyDescent="0.25">
      <c r="E1700" s="39" t="s">
        <v>336</v>
      </c>
      <c r="F1700" s="355" t="s">
        <v>273</v>
      </c>
      <c r="G1700" s="53">
        <v>27</v>
      </c>
      <c r="H1700" s="41">
        <v>2016</v>
      </c>
      <c r="I1700" s="41">
        <v>10</v>
      </c>
      <c r="J1700" s="374">
        <v>1</v>
      </c>
    </row>
    <row r="1701" spans="5:10" x14ac:dyDescent="0.25">
      <c r="E1701" s="71" t="s">
        <v>336</v>
      </c>
      <c r="F1701" s="349" t="s">
        <v>273</v>
      </c>
      <c r="G1701" s="54">
        <v>27</v>
      </c>
      <c r="H1701" s="30">
        <v>2019</v>
      </c>
      <c r="I1701" s="30">
        <v>9</v>
      </c>
      <c r="J1701" s="375">
        <v>1</v>
      </c>
    </row>
    <row r="1702" spans="5:10" ht="15.75" thickBot="1" x14ac:dyDescent="0.3">
      <c r="E1702" s="33" t="s">
        <v>336</v>
      </c>
      <c r="F1702" s="359" t="s">
        <v>273</v>
      </c>
      <c r="G1702" s="55">
        <v>29</v>
      </c>
      <c r="H1702" s="34">
        <v>2018</v>
      </c>
      <c r="I1702" s="34">
        <v>14</v>
      </c>
      <c r="J1702" s="377">
        <v>1</v>
      </c>
    </row>
    <row r="1703" spans="5:10" x14ac:dyDescent="0.25">
      <c r="E1703" s="138" t="s">
        <v>292</v>
      </c>
      <c r="F1703" s="143" t="s">
        <v>293</v>
      </c>
      <c r="G1703" s="53">
        <v>5</v>
      </c>
      <c r="H1703" s="41">
        <v>2022</v>
      </c>
      <c r="I1703" s="41">
        <v>14</v>
      </c>
      <c r="J1703" s="374">
        <v>2</v>
      </c>
    </row>
    <row r="1704" spans="5:10" x14ac:dyDescent="0.25">
      <c r="E1704" s="32" t="s">
        <v>292</v>
      </c>
      <c r="F1704" s="350" t="s">
        <v>293</v>
      </c>
      <c r="G1704" s="54">
        <v>8</v>
      </c>
      <c r="H1704" s="30">
        <v>2014</v>
      </c>
      <c r="I1704" s="30">
        <v>10</v>
      </c>
      <c r="J1704" s="375">
        <v>2</v>
      </c>
    </row>
    <row r="1705" spans="5:10" x14ac:dyDescent="0.25">
      <c r="E1705" s="139" t="s">
        <v>292</v>
      </c>
      <c r="F1705" s="144" t="s">
        <v>293</v>
      </c>
      <c r="G1705" s="54">
        <v>12</v>
      </c>
      <c r="H1705" s="30">
        <v>2021</v>
      </c>
      <c r="I1705" s="30">
        <v>14</v>
      </c>
      <c r="J1705" s="375">
        <v>1</v>
      </c>
    </row>
    <row r="1706" spans="5:10" x14ac:dyDescent="0.25">
      <c r="E1706" s="32" t="s">
        <v>292</v>
      </c>
      <c r="F1706" s="350" t="s">
        <v>293</v>
      </c>
      <c r="G1706" s="54">
        <v>13</v>
      </c>
      <c r="H1706" s="30">
        <v>2016</v>
      </c>
      <c r="I1706" s="30">
        <v>9</v>
      </c>
      <c r="J1706" s="375">
        <v>1</v>
      </c>
    </row>
    <row r="1707" spans="5:10" x14ac:dyDescent="0.25">
      <c r="E1707" s="32" t="s">
        <v>292</v>
      </c>
      <c r="F1707" s="352" t="s">
        <v>293</v>
      </c>
      <c r="G1707" s="54">
        <v>13</v>
      </c>
      <c r="H1707" s="30">
        <v>2017</v>
      </c>
      <c r="I1707" s="30">
        <v>9</v>
      </c>
      <c r="J1707" s="375">
        <v>1</v>
      </c>
    </row>
    <row r="1708" spans="5:10" x14ac:dyDescent="0.25">
      <c r="E1708" s="32" t="s">
        <v>292</v>
      </c>
      <c r="F1708" s="350" t="s">
        <v>293</v>
      </c>
      <c r="G1708" s="54">
        <v>14</v>
      </c>
      <c r="H1708" s="30">
        <v>2015</v>
      </c>
      <c r="I1708" s="30">
        <v>14</v>
      </c>
      <c r="J1708" s="375">
        <v>1</v>
      </c>
    </row>
    <row r="1709" spans="5:10" x14ac:dyDescent="0.25">
      <c r="E1709" s="32" t="s">
        <v>292</v>
      </c>
      <c r="F1709" s="350" t="s">
        <v>293</v>
      </c>
      <c r="G1709" s="54">
        <v>14</v>
      </c>
      <c r="H1709" s="30">
        <v>2016</v>
      </c>
      <c r="I1709" s="30">
        <v>14</v>
      </c>
      <c r="J1709" s="375">
        <v>1</v>
      </c>
    </row>
    <row r="1710" spans="5:10" x14ac:dyDescent="0.25">
      <c r="E1710" s="32" t="s">
        <v>292</v>
      </c>
      <c r="F1710" s="352" t="s">
        <v>293</v>
      </c>
      <c r="G1710" s="54">
        <v>14</v>
      </c>
      <c r="H1710" s="30">
        <v>2017</v>
      </c>
      <c r="I1710" s="30">
        <v>14</v>
      </c>
      <c r="J1710" s="375">
        <v>1</v>
      </c>
    </row>
    <row r="1711" spans="5:10" x14ac:dyDescent="0.25">
      <c r="E1711" s="32" t="s">
        <v>292</v>
      </c>
      <c r="F1711" s="349" t="s">
        <v>293</v>
      </c>
      <c r="G1711" s="122">
        <v>14</v>
      </c>
      <c r="H1711" s="30">
        <v>2019</v>
      </c>
      <c r="I1711" s="30">
        <v>8</v>
      </c>
      <c r="J1711" s="375">
        <v>1</v>
      </c>
    </row>
    <row r="1712" spans="5:10" x14ac:dyDescent="0.25">
      <c r="E1712" s="71" t="s">
        <v>292</v>
      </c>
      <c r="F1712" s="349" t="s">
        <v>293</v>
      </c>
      <c r="G1712" s="54">
        <v>14</v>
      </c>
      <c r="H1712" s="30">
        <v>2019</v>
      </c>
      <c r="I1712" s="30">
        <v>9</v>
      </c>
      <c r="J1712" s="375">
        <v>1</v>
      </c>
    </row>
    <row r="1713" spans="5:10" x14ac:dyDescent="0.25">
      <c r="E1713" s="32" t="s">
        <v>292</v>
      </c>
      <c r="F1713" s="350" t="s">
        <v>293</v>
      </c>
      <c r="G1713" s="54">
        <v>15</v>
      </c>
      <c r="H1713" s="30">
        <v>2015</v>
      </c>
      <c r="I1713" s="30">
        <v>9</v>
      </c>
      <c r="J1713" s="375">
        <v>1</v>
      </c>
    </row>
    <row r="1714" spans="5:10" x14ac:dyDescent="0.25">
      <c r="E1714" s="32" t="s">
        <v>292</v>
      </c>
      <c r="F1714" s="350" t="s">
        <v>293</v>
      </c>
      <c r="G1714" s="54">
        <v>17</v>
      </c>
      <c r="H1714" s="30">
        <v>2014</v>
      </c>
      <c r="I1714" s="30">
        <v>14</v>
      </c>
      <c r="J1714" s="375">
        <v>1</v>
      </c>
    </row>
    <row r="1715" spans="5:10" x14ac:dyDescent="0.25">
      <c r="E1715" s="72" t="s">
        <v>292</v>
      </c>
      <c r="F1715" s="352" t="s">
        <v>293</v>
      </c>
      <c r="G1715" s="54">
        <v>17</v>
      </c>
      <c r="H1715" s="30">
        <v>2019</v>
      </c>
      <c r="I1715" s="30">
        <v>10</v>
      </c>
      <c r="J1715" s="375">
        <v>1</v>
      </c>
    </row>
    <row r="1716" spans="5:10" x14ac:dyDescent="0.25">
      <c r="E1716" s="72" t="s">
        <v>292</v>
      </c>
      <c r="F1716" s="352" t="s">
        <v>293</v>
      </c>
      <c r="G1716" s="124">
        <v>17</v>
      </c>
      <c r="H1716" s="75">
        <v>2019</v>
      </c>
      <c r="I1716" s="30">
        <v>14</v>
      </c>
      <c r="J1716" s="376">
        <v>1</v>
      </c>
    </row>
    <row r="1717" spans="5:10" x14ac:dyDescent="0.25">
      <c r="E1717" s="32" t="s">
        <v>292</v>
      </c>
      <c r="F1717" s="352" t="s">
        <v>293</v>
      </c>
      <c r="G1717" s="54">
        <v>19</v>
      </c>
      <c r="H1717" s="30">
        <v>2018</v>
      </c>
      <c r="I1717" s="30">
        <v>14</v>
      </c>
      <c r="J1717" s="375">
        <v>1</v>
      </c>
    </row>
    <row r="1718" spans="5:10" x14ac:dyDescent="0.25">
      <c r="E1718" s="32" t="s">
        <v>292</v>
      </c>
      <c r="F1718" s="352" t="s">
        <v>293</v>
      </c>
      <c r="G1718" s="54">
        <v>21</v>
      </c>
      <c r="H1718" s="30">
        <v>2017</v>
      </c>
      <c r="I1718" s="30">
        <v>8</v>
      </c>
      <c r="J1718" s="375">
        <v>1</v>
      </c>
    </row>
    <row r="1719" spans="5:10" x14ac:dyDescent="0.25">
      <c r="E1719" s="32" t="s">
        <v>292</v>
      </c>
      <c r="F1719" s="352" t="s">
        <v>293</v>
      </c>
      <c r="G1719" s="54">
        <v>22</v>
      </c>
      <c r="H1719" s="30">
        <v>2017</v>
      </c>
      <c r="I1719" s="30">
        <v>10</v>
      </c>
      <c r="J1719" s="375">
        <v>1</v>
      </c>
    </row>
    <row r="1720" spans="5:10" x14ac:dyDescent="0.25">
      <c r="E1720" s="32" t="s">
        <v>292</v>
      </c>
      <c r="F1720" s="352" t="s">
        <v>293</v>
      </c>
      <c r="G1720" s="54">
        <v>22</v>
      </c>
      <c r="H1720" s="30">
        <v>2018</v>
      </c>
      <c r="I1720" s="30">
        <v>10</v>
      </c>
      <c r="J1720" s="375">
        <v>1</v>
      </c>
    </row>
    <row r="1721" spans="5:10" x14ac:dyDescent="0.25">
      <c r="E1721" s="32" t="s">
        <v>292</v>
      </c>
      <c r="F1721" s="352" t="s">
        <v>293</v>
      </c>
      <c r="G1721" s="54">
        <v>30</v>
      </c>
      <c r="H1721" s="30">
        <v>2018</v>
      </c>
      <c r="I1721" s="30">
        <v>8</v>
      </c>
      <c r="J1721" s="375">
        <v>1</v>
      </c>
    </row>
    <row r="1722" spans="5:10" ht="15.75" thickBot="1" x14ac:dyDescent="0.3">
      <c r="E1722" s="33" t="s">
        <v>292</v>
      </c>
      <c r="F1722" s="359" t="s">
        <v>293</v>
      </c>
      <c r="G1722" s="55">
        <v>31</v>
      </c>
      <c r="H1722" s="34">
        <v>2018</v>
      </c>
      <c r="I1722" s="34">
        <v>9</v>
      </c>
      <c r="J1722" s="377">
        <v>1</v>
      </c>
    </row>
    <row r="1723" spans="5:10" ht="15.75" thickBot="1" x14ac:dyDescent="0.3">
      <c r="E1723" s="59" t="s">
        <v>315</v>
      </c>
      <c r="F1723" s="365" t="s">
        <v>273</v>
      </c>
      <c r="G1723" s="98">
        <v>20</v>
      </c>
      <c r="H1723" s="61">
        <v>2015</v>
      </c>
      <c r="I1723" s="61">
        <v>10</v>
      </c>
      <c r="J1723" s="378">
        <v>1</v>
      </c>
    </row>
    <row r="1724" spans="5:10" x14ac:dyDescent="0.25">
      <c r="E1724" s="149" t="s">
        <v>423</v>
      </c>
      <c r="F1724" s="368" t="s">
        <v>342</v>
      </c>
      <c r="G1724" s="53">
        <v>22</v>
      </c>
      <c r="H1724" s="41">
        <v>2023</v>
      </c>
      <c r="I1724" s="41">
        <v>14</v>
      </c>
      <c r="J1724" s="374">
        <v>1</v>
      </c>
    </row>
    <row r="1725" spans="5:10" x14ac:dyDescent="0.25">
      <c r="E1725" s="140" t="s">
        <v>423</v>
      </c>
      <c r="F1725" s="145" t="s">
        <v>342</v>
      </c>
      <c r="G1725" s="54">
        <v>23</v>
      </c>
      <c r="H1725" s="30">
        <v>2022</v>
      </c>
      <c r="I1725" s="30">
        <v>8</v>
      </c>
      <c r="J1725" s="375">
        <v>1</v>
      </c>
    </row>
    <row r="1726" spans="5:10" ht="15.75" thickBot="1" x14ac:dyDescent="0.3">
      <c r="E1726" s="141" t="s">
        <v>423</v>
      </c>
      <c r="F1726" s="146" t="s">
        <v>342</v>
      </c>
      <c r="G1726" s="55">
        <v>24</v>
      </c>
      <c r="H1726" s="34">
        <v>2022</v>
      </c>
      <c r="I1726" s="34">
        <v>10</v>
      </c>
      <c r="J1726" s="377">
        <v>1</v>
      </c>
    </row>
    <row r="1727" spans="5:10" x14ac:dyDescent="0.25">
      <c r="E1727" s="39" t="s">
        <v>55</v>
      </c>
      <c r="F1727" s="367" t="s">
        <v>15</v>
      </c>
      <c r="G1727" s="53">
        <v>6</v>
      </c>
      <c r="H1727" s="41">
        <v>1997</v>
      </c>
      <c r="I1727" s="41">
        <v>9</v>
      </c>
      <c r="J1727" s="374">
        <v>2</v>
      </c>
    </row>
    <row r="1728" spans="5:10" x14ac:dyDescent="0.25">
      <c r="E1728" s="32" t="s">
        <v>55</v>
      </c>
      <c r="F1728" s="354" t="s">
        <v>15</v>
      </c>
      <c r="G1728" s="54">
        <v>13</v>
      </c>
      <c r="H1728" s="30">
        <v>1998</v>
      </c>
      <c r="I1728" s="30">
        <v>9</v>
      </c>
      <c r="J1728" s="375">
        <v>1</v>
      </c>
    </row>
    <row r="1729" spans="5:10" ht="15.75" thickBot="1" x14ac:dyDescent="0.3">
      <c r="E1729" s="33" t="s">
        <v>55</v>
      </c>
      <c r="F1729" s="360" t="s">
        <v>15</v>
      </c>
      <c r="G1729" s="55">
        <v>16</v>
      </c>
      <c r="H1729" s="34">
        <v>1999</v>
      </c>
      <c r="I1729" s="34">
        <v>9</v>
      </c>
      <c r="J1729" s="377">
        <v>1</v>
      </c>
    </row>
    <row r="1730" spans="5:10" x14ac:dyDescent="0.25">
      <c r="E1730" s="39" t="s">
        <v>192</v>
      </c>
      <c r="F1730" s="356" t="s">
        <v>163</v>
      </c>
      <c r="G1730" s="53">
        <v>12</v>
      </c>
      <c r="H1730" s="41">
        <v>2009</v>
      </c>
      <c r="I1730" s="41">
        <v>8</v>
      </c>
      <c r="J1730" s="374">
        <v>1</v>
      </c>
    </row>
    <row r="1731" spans="5:10" ht="15.75" thickBot="1" x14ac:dyDescent="0.3">
      <c r="E1731" s="141" t="s">
        <v>192</v>
      </c>
      <c r="F1731" s="146" t="s">
        <v>273</v>
      </c>
      <c r="G1731" s="55">
        <v>20</v>
      </c>
      <c r="H1731" s="34">
        <v>2023</v>
      </c>
      <c r="I1731" s="34">
        <v>10</v>
      </c>
      <c r="J1731" s="377">
        <v>1</v>
      </c>
    </row>
    <row r="1732" spans="5:10" ht="15.75" thickBot="1" x14ac:dyDescent="0.3">
      <c r="E1732" s="59" t="s">
        <v>289</v>
      </c>
      <c r="F1732" s="365" t="s">
        <v>290</v>
      </c>
      <c r="G1732" s="98">
        <v>30</v>
      </c>
      <c r="H1732" s="61">
        <v>2014</v>
      </c>
      <c r="I1732" s="61">
        <v>9</v>
      </c>
      <c r="J1732" s="378">
        <v>1</v>
      </c>
    </row>
    <row r="1733" spans="5:10" ht="15.75" thickBot="1" x14ac:dyDescent="0.3">
      <c r="E1733" s="96" t="s">
        <v>149</v>
      </c>
      <c r="F1733" s="369" t="s">
        <v>113</v>
      </c>
      <c r="G1733" s="98">
        <v>13</v>
      </c>
      <c r="H1733" s="61">
        <v>2003</v>
      </c>
      <c r="I1733" s="61">
        <v>9</v>
      </c>
      <c r="J1733" s="378">
        <v>1</v>
      </c>
    </row>
    <row r="1734" spans="5:10" x14ac:dyDescent="0.25">
      <c r="E1734" s="138" t="s">
        <v>221</v>
      </c>
      <c r="F1734" s="143" t="s">
        <v>405</v>
      </c>
      <c r="G1734" s="53">
        <v>5</v>
      </c>
      <c r="H1734" s="41">
        <v>2021</v>
      </c>
      <c r="I1734" s="41">
        <v>9</v>
      </c>
      <c r="J1734" s="374">
        <v>2</v>
      </c>
    </row>
    <row r="1735" spans="5:10" x14ac:dyDescent="0.25">
      <c r="E1735" s="139" t="s">
        <v>221</v>
      </c>
      <c r="F1735" s="144" t="s">
        <v>405</v>
      </c>
      <c r="G1735" s="54">
        <v>8</v>
      </c>
      <c r="H1735" s="30">
        <v>2022</v>
      </c>
      <c r="I1735" s="30">
        <v>9</v>
      </c>
      <c r="J1735" s="375">
        <v>2</v>
      </c>
    </row>
    <row r="1736" spans="5:10" x14ac:dyDescent="0.25">
      <c r="E1736" s="32" t="s">
        <v>221</v>
      </c>
      <c r="F1736" s="350" t="s">
        <v>276</v>
      </c>
      <c r="G1736" s="54">
        <v>11</v>
      </c>
      <c r="H1736" s="30">
        <v>2015</v>
      </c>
      <c r="I1736" s="30">
        <v>9</v>
      </c>
      <c r="J1736" s="375">
        <v>1</v>
      </c>
    </row>
    <row r="1737" spans="5:10" x14ac:dyDescent="0.25">
      <c r="E1737" s="32" t="s">
        <v>221</v>
      </c>
      <c r="F1737" s="350" t="s">
        <v>276</v>
      </c>
      <c r="G1737" s="54">
        <v>12</v>
      </c>
      <c r="H1737" s="30">
        <v>2015</v>
      </c>
      <c r="I1737" s="30">
        <v>10</v>
      </c>
      <c r="J1737" s="375">
        <v>1</v>
      </c>
    </row>
    <row r="1738" spans="5:10" x14ac:dyDescent="0.25">
      <c r="E1738" s="32" t="s">
        <v>221</v>
      </c>
      <c r="F1738" s="351" t="s">
        <v>234</v>
      </c>
      <c r="G1738" s="54">
        <v>13</v>
      </c>
      <c r="H1738" s="30">
        <v>2013</v>
      </c>
      <c r="I1738" s="54">
        <v>8</v>
      </c>
      <c r="J1738" s="375">
        <v>1</v>
      </c>
    </row>
    <row r="1739" spans="5:10" x14ac:dyDescent="0.25">
      <c r="E1739" s="32" t="s">
        <v>221</v>
      </c>
      <c r="F1739" s="350" t="s">
        <v>276</v>
      </c>
      <c r="G1739" s="54">
        <v>13</v>
      </c>
      <c r="H1739" s="30">
        <v>2014</v>
      </c>
      <c r="I1739" s="30">
        <v>14</v>
      </c>
      <c r="J1739" s="375">
        <v>1</v>
      </c>
    </row>
    <row r="1740" spans="5:10" x14ac:dyDescent="0.25">
      <c r="E1740" s="32" t="s">
        <v>221</v>
      </c>
      <c r="F1740" s="350" t="s">
        <v>276</v>
      </c>
      <c r="G1740" s="54">
        <v>14</v>
      </c>
      <c r="H1740" s="30">
        <v>2014</v>
      </c>
      <c r="I1740" s="30">
        <v>8</v>
      </c>
      <c r="J1740" s="375">
        <v>1</v>
      </c>
    </row>
    <row r="1741" spans="5:10" x14ac:dyDescent="0.25">
      <c r="E1741" s="32" t="s">
        <v>221</v>
      </c>
      <c r="F1741" s="352" t="s">
        <v>276</v>
      </c>
      <c r="G1741" s="54">
        <v>15</v>
      </c>
      <c r="H1741" s="30">
        <v>2017</v>
      </c>
      <c r="I1741" s="30">
        <v>9</v>
      </c>
      <c r="J1741" s="375">
        <v>1</v>
      </c>
    </row>
    <row r="1742" spans="5:10" x14ac:dyDescent="0.25">
      <c r="E1742" s="72" t="s">
        <v>221</v>
      </c>
      <c r="F1742" s="352" t="s">
        <v>276</v>
      </c>
      <c r="G1742" s="124">
        <v>15</v>
      </c>
      <c r="H1742" s="75">
        <v>2019</v>
      </c>
      <c r="I1742" s="30">
        <v>14</v>
      </c>
      <c r="J1742" s="376">
        <v>1</v>
      </c>
    </row>
    <row r="1743" spans="5:10" x14ac:dyDescent="0.25">
      <c r="E1743" s="32" t="s">
        <v>221</v>
      </c>
      <c r="F1743" s="350" t="s">
        <v>276</v>
      </c>
      <c r="G1743" s="54">
        <v>16</v>
      </c>
      <c r="H1743" s="30">
        <v>2014</v>
      </c>
      <c r="I1743" s="30">
        <v>9</v>
      </c>
      <c r="J1743" s="375">
        <v>1</v>
      </c>
    </row>
    <row r="1744" spans="5:10" x14ac:dyDescent="0.25">
      <c r="E1744" s="32" t="s">
        <v>221</v>
      </c>
      <c r="F1744" s="351" t="s">
        <v>234</v>
      </c>
      <c r="G1744" s="54">
        <v>17</v>
      </c>
      <c r="H1744" s="30">
        <v>2012</v>
      </c>
      <c r="I1744" s="30">
        <v>10</v>
      </c>
      <c r="J1744" s="375">
        <v>1</v>
      </c>
    </row>
    <row r="1745" spans="5:10" x14ac:dyDescent="0.25">
      <c r="E1745" s="32" t="s">
        <v>221</v>
      </c>
      <c r="F1745" s="350" t="s">
        <v>276</v>
      </c>
      <c r="G1745" s="54">
        <v>17</v>
      </c>
      <c r="H1745" s="30">
        <v>2016</v>
      </c>
      <c r="I1745" s="30">
        <v>9</v>
      </c>
      <c r="J1745" s="375">
        <v>1</v>
      </c>
    </row>
    <row r="1746" spans="5:10" x14ac:dyDescent="0.25">
      <c r="E1746" s="32" t="s">
        <v>221</v>
      </c>
      <c r="F1746" s="350" t="s">
        <v>276</v>
      </c>
      <c r="G1746" s="54">
        <v>18</v>
      </c>
      <c r="H1746" s="30">
        <v>2016</v>
      </c>
      <c r="I1746" s="30">
        <v>14</v>
      </c>
      <c r="J1746" s="375">
        <v>1</v>
      </c>
    </row>
    <row r="1747" spans="5:10" x14ac:dyDescent="0.25">
      <c r="E1747" s="139" t="s">
        <v>221</v>
      </c>
      <c r="F1747" s="144" t="s">
        <v>405</v>
      </c>
      <c r="G1747" s="54">
        <v>18</v>
      </c>
      <c r="H1747" s="30">
        <v>2022</v>
      </c>
      <c r="I1747" s="30">
        <v>8</v>
      </c>
      <c r="J1747" s="375">
        <v>1</v>
      </c>
    </row>
    <row r="1748" spans="5:10" x14ac:dyDescent="0.25">
      <c r="E1748" s="32" t="s">
        <v>221</v>
      </c>
      <c r="F1748" s="350" t="s">
        <v>276</v>
      </c>
      <c r="G1748" s="54">
        <v>19</v>
      </c>
      <c r="H1748" s="30">
        <v>2016</v>
      </c>
      <c r="I1748" s="30">
        <v>10</v>
      </c>
      <c r="J1748" s="375">
        <v>1</v>
      </c>
    </row>
    <row r="1749" spans="5:10" x14ac:dyDescent="0.25">
      <c r="E1749" s="32" t="s">
        <v>221</v>
      </c>
      <c r="F1749" s="352" t="s">
        <v>276</v>
      </c>
      <c r="G1749" s="54">
        <v>19</v>
      </c>
      <c r="H1749" s="30">
        <v>2017</v>
      </c>
      <c r="I1749" s="30">
        <v>8</v>
      </c>
      <c r="J1749" s="375">
        <v>1</v>
      </c>
    </row>
    <row r="1750" spans="5:10" x14ac:dyDescent="0.25">
      <c r="E1750" s="32" t="s">
        <v>221</v>
      </c>
      <c r="F1750" s="352" t="s">
        <v>276</v>
      </c>
      <c r="G1750" s="54">
        <v>19</v>
      </c>
      <c r="H1750" s="30">
        <v>2017</v>
      </c>
      <c r="I1750" s="30">
        <v>10</v>
      </c>
      <c r="J1750" s="375">
        <v>1</v>
      </c>
    </row>
    <row r="1751" spans="5:10" x14ac:dyDescent="0.25">
      <c r="E1751" s="32" t="s">
        <v>221</v>
      </c>
      <c r="F1751" s="351" t="s">
        <v>234</v>
      </c>
      <c r="G1751" s="54">
        <v>20</v>
      </c>
      <c r="H1751" s="30">
        <v>2013</v>
      </c>
      <c r="I1751" s="30">
        <v>10</v>
      </c>
      <c r="J1751" s="375">
        <v>1</v>
      </c>
    </row>
    <row r="1752" spans="5:10" x14ac:dyDescent="0.25">
      <c r="E1752" s="32" t="s">
        <v>221</v>
      </c>
      <c r="F1752" s="352" t="s">
        <v>276</v>
      </c>
      <c r="G1752" s="54">
        <v>20</v>
      </c>
      <c r="H1752" s="30">
        <v>2017</v>
      </c>
      <c r="I1752" s="30">
        <v>14</v>
      </c>
      <c r="J1752" s="375">
        <v>1</v>
      </c>
    </row>
    <row r="1753" spans="5:10" x14ac:dyDescent="0.25">
      <c r="E1753" s="72" t="s">
        <v>221</v>
      </c>
      <c r="F1753" s="352" t="s">
        <v>276</v>
      </c>
      <c r="G1753" s="124">
        <v>20</v>
      </c>
      <c r="H1753" s="75">
        <v>2020</v>
      </c>
      <c r="I1753" s="30">
        <v>9</v>
      </c>
      <c r="J1753" s="376">
        <v>1</v>
      </c>
    </row>
    <row r="1754" spans="5:10" x14ac:dyDescent="0.25">
      <c r="E1754" s="139" t="s">
        <v>221</v>
      </c>
      <c r="F1754" s="144" t="s">
        <v>405</v>
      </c>
      <c r="G1754" s="54">
        <v>20</v>
      </c>
      <c r="H1754" s="30">
        <v>2021</v>
      </c>
      <c r="I1754" s="30">
        <v>10</v>
      </c>
      <c r="J1754" s="375">
        <v>1</v>
      </c>
    </row>
    <row r="1755" spans="5:10" x14ac:dyDescent="0.25">
      <c r="E1755" s="32" t="s">
        <v>221</v>
      </c>
      <c r="F1755" s="351" t="s">
        <v>75</v>
      </c>
      <c r="G1755" s="54">
        <v>22</v>
      </c>
      <c r="H1755" s="30">
        <v>2010</v>
      </c>
      <c r="I1755" s="30">
        <v>10</v>
      </c>
      <c r="J1755" s="375">
        <v>1</v>
      </c>
    </row>
    <row r="1756" spans="5:10" x14ac:dyDescent="0.25">
      <c r="E1756" s="32" t="s">
        <v>221</v>
      </c>
      <c r="F1756" s="350" t="s">
        <v>276</v>
      </c>
      <c r="G1756" s="54">
        <v>22</v>
      </c>
      <c r="H1756" s="30">
        <v>2014</v>
      </c>
      <c r="I1756" s="30">
        <v>10</v>
      </c>
      <c r="J1756" s="375">
        <v>1</v>
      </c>
    </row>
    <row r="1757" spans="5:10" x14ac:dyDescent="0.25">
      <c r="E1757" s="140" t="s">
        <v>221</v>
      </c>
      <c r="F1757" s="145" t="s">
        <v>405</v>
      </c>
      <c r="G1757" s="54">
        <v>23</v>
      </c>
      <c r="H1757" s="30">
        <v>2021</v>
      </c>
      <c r="I1757" s="30">
        <v>8</v>
      </c>
      <c r="J1757" s="375">
        <v>1</v>
      </c>
    </row>
    <row r="1758" spans="5:10" x14ac:dyDescent="0.25">
      <c r="E1758" s="32" t="s">
        <v>221</v>
      </c>
      <c r="F1758" s="354" t="s">
        <v>75</v>
      </c>
      <c r="G1758" s="54">
        <v>24</v>
      </c>
      <c r="H1758" s="30">
        <v>2011</v>
      </c>
      <c r="I1758" s="30">
        <v>10</v>
      </c>
      <c r="J1758" s="375">
        <v>1</v>
      </c>
    </row>
    <row r="1759" spans="5:10" x14ac:dyDescent="0.25">
      <c r="E1759" s="32" t="s">
        <v>221</v>
      </c>
      <c r="F1759" s="350" t="s">
        <v>276</v>
      </c>
      <c r="G1759" s="54">
        <v>25</v>
      </c>
      <c r="H1759" s="30">
        <v>2015</v>
      </c>
      <c r="I1759" s="30">
        <v>8</v>
      </c>
      <c r="J1759" s="375">
        <v>1</v>
      </c>
    </row>
    <row r="1760" spans="5:10" x14ac:dyDescent="0.25">
      <c r="E1760" s="32" t="s">
        <v>221</v>
      </c>
      <c r="F1760" s="350" t="s">
        <v>276</v>
      </c>
      <c r="G1760" s="54">
        <v>25</v>
      </c>
      <c r="H1760" s="30">
        <v>2016</v>
      </c>
      <c r="I1760" s="30">
        <v>8</v>
      </c>
      <c r="J1760" s="375">
        <v>1</v>
      </c>
    </row>
    <row r="1761" spans="5:10" x14ac:dyDescent="0.25">
      <c r="E1761" s="32" t="s">
        <v>221</v>
      </c>
      <c r="F1761" s="349" t="s">
        <v>276</v>
      </c>
      <c r="G1761" s="122">
        <v>25</v>
      </c>
      <c r="H1761" s="30">
        <v>2019</v>
      </c>
      <c r="I1761" s="30">
        <v>8</v>
      </c>
      <c r="J1761" s="375">
        <v>1</v>
      </c>
    </row>
    <row r="1762" spans="5:10" x14ac:dyDescent="0.25">
      <c r="E1762" s="140" t="s">
        <v>221</v>
      </c>
      <c r="F1762" s="145" t="s">
        <v>405</v>
      </c>
      <c r="G1762" s="54">
        <v>25</v>
      </c>
      <c r="H1762" s="30">
        <v>2021</v>
      </c>
      <c r="I1762" s="30">
        <v>14</v>
      </c>
      <c r="J1762" s="375">
        <v>1</v>
      </c>
    </row>
    <row r="1763" spans="5:10" x14ac:dyDescent="0.25">
      <c r="E1763" s="140" t="s">
        <v>221</v>
      </c>
      <c r="F1763" s="145" t="s">
        <v>405</v>
      </c>
      <c r="G1763" s="54">
        <v>25</v>
      </c>
      <c r="H1763" s="30">
        <v>2022</v>
      </c>
      <c r="I1763" s="30">
        <v>14</v>
      </c>
      <c r="J1763" s="375">
        <v>1</v>
      </c>
    </row>
    <row r="1764" spans="5:10" x14ac:dyDescent="0.25">
      <c r="E1764" s="32" t="s">
        <v>221</v>
      </c>
      <c r="F1764" s="352" t="s">
        <v>276</v>
      </c>
      <c r="G1764" s="54">
        <v>26</v>
      </c>
      <c r="H1764" s="30">
        <v>2018</v>
      </c>
      <c r="I1764" s="30">
        <v>9</v>
      </c>
      <c r="J1764" s="375">
        <v>1</v>
      </c>
    </row>
    <row r="1765" spans="5:10" x14ac:dyDescent="0.25">
      <c r="E1765" s="32" t="s">
        <v>221</v>
      </c>
      <c r="F1765" s="352" t="s">
        <v>276</v>
      </c>
      <c r="G1765" s="54">
        <v>28</v>
      </c>
      <c r="H1765" s="30">
        <v>2018</v>
      </c>
      <c r="I1765" s="30">
        <v>14</v>
      </c>
      <c r="J1765" s="375">
        <v>1</v>
      </c>
    </row>
    <row r="1766" spans="5:10" x14ac:dyDescent="0.25">
      <c r="E1766" s="139" t="s">
        <v>221</v>
      </c>
      <c r="F1766" s="144" t="s">
        <v>405</v>
      </c>
      <c r="G1766" s="54">
        <v>28</v>
      </c>
      <c r="H1766" s="30">
        <v>2023</v>
      </c>
      <c r="I1766" s="30">
        <v>14</v>
      </c>
      <c r="J1766" s="375">
        <v>1</v>
      </c>
    </row>
    <row r="1767" spans="5:10" x14ac:dyDescent="0.25">
      <c r="E1767" s="140" t="s">
        <v>221</v>
      </c>
      <c r="F1767" s="145" t="s">
        <v>405</v>
      </c>
      <c r="G1767" s="54">
        <v>29</v>
      </c>
      <c r="H1767" s="30">
        <v>2022</v>
      </c>
      <c r="I1767" s="30">
        <v>10</v>
      </c>
      <c r="J1767" s="375">
        <v>1</v>
      </c>
    </row>
    <row r="1768" spans="5:10" x14ac:dyDescent="0.25">
      <c r="E1768" s="32" t="s">
        <v>221</v>
      </c>
      <c r="F1768" s="352" t="s">
        <v>276</v>
      </c>
      <c r="G1768" s="54">
        <v>32</v>
      </c>
      <c r="H1768" s="30">
        <v>2018</v>
      </c>
      <c r="I1768" s="30">
        <v>10</v>
      </c>
      <c r="J1768" s="375">
        <v>1</v>
      </c>
    </row>
    <row r="1769" spans="5:10" ht="15.75" thickBot="1" x14ac:dyDescent="0.3">
      <c r="E1769" s="33" t="s">
        <v>221</v>
      </c>
      <c r="F1769" s="359" t="s">
        <v>276</v>
      </c>
      <c r="G1769" s="55">
        <v>33</v>
      </c>
      <c r="H1769" s="34">
        <v>2018</v>
      </c>
      <c r="I1769" s="34">
        <v>8</v>
      </c>
      <c r="J1769" s="377">
        <v>1</v>
      </c>
    </row>
    <row r="1770" spans="5:10" x14ac:dyDescent="0.25">
      <c r="E1770" s="149" t="s">
        <v>376</v>
      </c>
      <c r="F1770" s="368" t="s">
        <v>270</v>
      </c>
      <c r="G1770" s="53">
        <v>18</v>
      </c>
      <c r="H1770" s="41">
        <v>2022</v>
      </c>
      <c r="I1770" s="41">
        <v>14</v>
      </c>
      <c r="J1770" s="374">
        <v>1</v>
      </c>
    </row>
    <row r="1771" spans="5:10" x14ac:dyDescent="0.25">
      <c r="E1771" s="139" t="s">
        <v>376</v>
      </c>
      <c r="F1771" s="144" t="s">
        <v>270</v>
      </c>
      <c r="G1771" s="54">
        <v>18</v>
      </c>
      <c r="H1771" s="30">
        <v>2023</v>
      </c>
      <c r="I1771" s="30">
        <v>10</v>
      </c>
      <c r="J1771" s="375">
        <v>1</v>
      </c>
    </row>
    <row r="1772" spans="5:10" x14ac:dyDescent="0.25">
      <c r="E1772" s="139" t="s">
        <v>376</v>
      </c>
      <c r="F1772" s="144" t="s">
        <v>270</v>
      </c>
      <c r="G1772" s="54">
        <v>22</v>
      </c>
      <c r="H1772" s="30">
        <v>2023</v>
      </c>
      <c r="I1772" s="30">
        <v>8</v>
      </c>
      <c r="J1772" s="375">
        <v>1</v>
      </c>
    </row>
    <row r="1773" spans="5:10" x14ac:dyDescent="0.25">
      <c r="E1773" s="140" t="s">
        <v>376</v>
      </c>
      <c r="F1773" s="145" t="s">
        <v>270</v>
      </c>
      <c r="G1773" s="54">
        <v>25</v>
      </c>
      <c r="H1773" s="30">
        <v>2022</v>
      </c>
      <c r="I1773" s="30">
        <v>10</v>
      </c>
      <c r="J1773" s="375">
        <v>1</v>
      </c>
    </row>
    <row r="1774" spans="5:10" x14ac:dyDescent="0.25">
      <c r="E1774" s="140" t="s">
        <v>376</v>
      </c>
      <c r="F1774" s="145" t="s">
        <v>270</v>
      </c>
      <c r="G1774" s="54">
        <v>27</v>
      </c>
      <c r="H1774" s="30">
        <v>2022</v>
      </c>
      <c r="I1774" s="30">
        <v>9</v>
      </c>
      <c r="J1774" s="375">
        <v>1</v>
      </c>
    </row>
    <row r="1775" spans="5:10" x14ac:dyDescent="0.25">
      <c r="E1775" s="72" t="s">
        <v>376</v>
      </c>
      <c r="F1775" s="352" t="s">
        <v>270</v>
      </c>
      <c r="G1775" s="54">
        <v>30</v>
      </c>
      <c r="H1775" s="30">
        <v>2019</v>
      </c>
      <c r="I1775" s="30">
        <v>10</v>
      </c>
      <c r="J1775" s="375">
        <v>1</v>
      </c>
    </row>
    <row r="1776" spans="5:10" ht="15.75" thickBot="1" x14ac:dyDescent="0.3">
      <c r="E1776" s="142" t="s">
        <v>376</v>
      </c>
      <c r="F1776" s="147" t="s">
        <v>270</v>
      </c>
      <c r="G1776" s="55">
        <v>31</v>
      </c>
      <c r="H1776" s="34">
        <v>2021</v>
      </c>
      <c r="I1776" s="34">
        <v>8</v>
      </c>
      <c r="J1776" s="377">
        <v>1</v>
      </c>
    </row>
    <row r="1777" spans="5:10" x14ac:dyDescent="0.25">
      <c r="E1777" s="308" t="s">
        <v>195</v>
      </c>
      <c r="F1777" s="355" t="s">
        <v>132</v>
      </c>
      <c r="G1777" s="53">
        <v>4</v>
      </c>
      <c r="H1777" s="41">
        <v>2016</v>
      </c>
      <c r="I1777" s="41">
        <v>10</v>
      </c>
      <c r="J1777" s="374">
        <v>4</v>
      </c>
    </row>
    <row r="1778" spans="5:10" x14ac:dyDescent="0.25">
      <c r="E1778" s="32" t="s">
        <v>195</v>
      </c>
      <c r="F1778" s="354" t="s">
        <v>91</v>
      </c>
      <c r="G1778" s="54">
        <v>6</v>
      </c>
      <c r="H1778" s="30">
        <v>2011</v>
      </c>
      <c r="I1778" s="30">
        <v>8</v>
      </c>
      <c r="J1778" s="375">
        <v>2</v>
      </c>
    </row>
    <row r="1779" spans="5:10" x14ac:dyDescent="0.25">
      <c r="E1779" s="32" t="s">
        <v>195</v>
      </c>
      <c r="F1779" s="351" t="s">
        <v>91</v>
      </c>
      <c r="G1779" s="54">
        <v>11</v>
      </c>
      <c r="H1779" s="30">
        <v>2009</v>
      </c>
      <c r="I1779" s="30">
        <v>9</v>
      </c>
      <c r="J1779" s="375">
        <v>1</v>
      </c>
    </row>
    <row r="1780" spans="5:10" x14ac:dyDescent="0.25">
      <c r="E1780" s="32" t="s">
        <v>195</v>
      </c>
      <c r="F1780" s="352" t="s">
        <v>132</v>
      </c>
      <c r="G1780" s="54">
        <v>11</v>
      </c>
      <c r="H1780" s="30">
        <v>2017</v>
      </c>
      <c r="I1780" s="30">
        <v>14</v>
      </c>
      <c r="J1780" s="375">
        <v>1</v>
      </c>
    </row>
    <row r="1781" spans="5:10" x14ac:dyDescent="0.25">
      <c r="E1781" s="32" t="s">
        <v>195</v>
      </c>
      <c r="F1781" s="348" t="s">
        <v>50</v>
      </c>
      <c r="G1781" s="54">
        <v>12</v>
      </c>
      <c r="H1781" s="30">
        <v>2011</v>
      </c>
      <c r="I1781" s="30">
        <v>14</v>
      </c>
      <c r="J1781" s="375">
        <v>1</v>
      </c>
    </row>
    <row r="1782" spans="5:10" x14ac:dyDescent="0.25">
      <c r="E1782" s="32" t="s">
        <v>195</v>
      </c>
      <c r="F1782" s="350" t="s">
        <v>132</v>
      </c>
      <c r="G1782" s="54">
        <v>13</v>
      </c>
      <c r="H1782" s="30">
        <v>2016</v>
      </c>
      <c r="I1782" s="30">
        <v>14</v>
      </c>
      <c r="J1782" s="375">
        <v>1</v>
      </c>
    </row>
    <row r="1783" spans="5:10" x14ac:dyDescent="0.25">
      <c r="E1783" s="32" t="s">
        <v>195</v>
      </c>
      <c r="F1783" s="354" t="s">
        <v>50</v>
      </c>
      <c r="G1783" s="54">
        <v>14</v>
      </c>
      <c r="H1783" s="30">
        <v>2011</v>
      </c>
      <c r="I1783" s="30">
        <v>10</v>
      </c>
      <c r="J1783" s="375">
        <v>1</v>
      </c>
    </row>
    <row r="1784" spans="5:10" x14ac:dyDescent="0.25">
      <c r="E1784" s="32" t="s">
        <v>195</v>
      </c>
      <c r="F1784" s="351" t="s">
        <v>232</v>
      </c>
      <c r="G1784" s="54">
        <v>17</v>
      </c>
      <c r="H1784" s="30">
        <v>2012</v>
      </c>
      <c r="I1784" s="30">
        <v>8</v>
      </c>
      <c r="J1784" s="375">
        <v>1</v>
      </c>
    </row>
    <row r="1785" spans="5:10" x14ac:dyDescent="0.25">
      <c r="E1785" s="32" t="s">
        <v>195</v>
      </c>
      <c r="F1785" s="352" t="s">
        <v>132</v>
      </c>
      <c r="G1785" s="54">
        <v>17</v>
      </c>
      <c r="H1785" s="30">
        <v>2017</v>
      </c>
      <c r="I1785" s="30">
        <v>9</v>
      </c>
      <c r="J1785" s="375">
        <v>1</v>
      </c>
    </row>
    <row r="1786" spans="5:10" x14ac:dyDescent="0.25">
      <c r="E1786" s="32" t="s">
        <v>195</v>
      </c>
      <c r="F1786" s="350" t="s">
        <v>132</v>
      </c>
      <c r="G1786" s="54">
        <v>19</v>
      </c>
      <c r="H1786" s="30">
        <v>2016</v>
      </c>
      <c r="I1786" s="30">
        <v>8</v>
      </c>
      <c r="J1786" s="375">
        <v>1</v>
      </c>
    </row>
    <row r="1787" spans="5:10" x14ac:dyDescent="0.25">
      <c r="E1787" s="32" t="s">
        <v>195</v>
      </c>
      <c r="F1787" s="351" t="s">
        <v>232</v>
      </c>
      <c r="G1787" s="54">
        <v>22</v>
      </c>
      <c r="H1787" s="30">
        <v>2012</v>
      </c>
      <c r="I1787" s="30">
        <v>9</v>
      </c>
      <c r="J1787" s="375">
        <v>1</v>
      </c>
    </row>
    <row r="1788" spans="5:10" ht="15.75" thickBot="1" x14ac:dyDescent="0.3">
      <c r="E1788" s="33" t="s">
        <v>195</v>
      </c>
      <c r="F1788" s="362" t="s">
        <v>132</v>
      </c>
      <c r="G1788" s="55">
        <v>22</v>
      </c>
      <c r="H1788" s="34">
        <v>2016</v>
      </c>
      <c r="I1788" s="34">
        <v>9</v>
      </c>
      <c r="J1788" s="377">
        <v>1</v>
      </c>
    </row>
    <row r="1789" spans="5:10" ht="15.75" thickBot="1" x14ac:dyDescent="0.3">
      <c r="E1789" s="311" t="s">
        <v>14</v>
      </c>
      <c r="F1789" s="366" t="s">
        <v>15</v>
      </c>
      <c r="G1789" s="98">
        <v>4</v>
      </c>
      <c r="H1789" s="61">
        <v>1995</v>
      </c>
      <c r="I1789" s="61">
        <v>8</v>
      </c>
      <c r="J1789" s="378">
        <v>4</v>
      </c>
    </row>
    <row r="1790" spans="5:10" ht="15.75" thickBot="1" x14ac:dyDescent="0.3">
      <c r="E1790" s="59" t="s">
        <v>325</v>
      </c>
      <c r="F1790" s="365" t="s">
        <v>326</v>
      </c>
      <c r="G1790" s="98">
        <v>23</v>
      </c>
      <c r="H1790" s="61">
        <v>2016</v>
      </c>
      <c r="I1790" s="61">
        <v>8</v>
      </c>
      <c r="J1790" s="378">
        <v>1</v>
      </c>
    </row>
    <row r="1791" spans="5:10" x14ac:dyDescent="0.25">
      <c r="E1791" s="79" t="s">
        <v>258</v>
      </c>
      <c r="F1791" s="361" t="s">
        <v>270</v>
      </c>
      <c r="G1791" s="123">
        <v>10</v>
      </c>
      <c r="H1791" s="29">
        <v>2020</v>
      </c>
      <c r="I1791" s="41">
        <v>8</v>
      </c>
      <c r="J1791" s="379">
        <v>1</v>
      </c>
    </row>
    <row r="1792" spans="5:10" x14ac:dyDescent="0.25">
      <c r="E1792" s="32" t="s">
        <v>258</v>
      </c>
      <c r="F1792" s="351" t="s">
        <v>238</v>
      </c>
      <c r="G1792" s="54">
        <v>14</v>
      </c>
      <c r="H1792" s="30">
        <v>2013</v>
      </c>
      <c r="I1792" s="54">
        <v>8</v>
      </c>
      <c r="J1792" s="375">
        <v>1</v>
      </c>
    </row>
    <row r="1793" spans="5:10" x14ac:dyDescent="0.25">
      <c r="E1793" s="72" t="s">
        <v>258</v>
      </c>
      <c r="F1793" s="352" t="s">
        <v>270</v>
      </c>
      <c r="G1793" s="54">
        <v>15</v>
      </c>
      <c r="H1793" s="30">
        <v>2019</v>
      </c>
      <c r="I1793" s="30">
        <v>10</v>
      </c>
      <c r="J1793" s="375">
        <v>1</v>
      </c>
    </row>
    <row r="1794" spans="5:10" x14ac:dyDescent="0.25">
      <c r="E1794" s="32" t="s">
        <v>258</v>
      </c>
      <c r="F1794" s="350" t="s">
        <v>270</v>
      </c>
      <c r="G1794" s="54">
        <v>16</v>
      </c>
      <c r="H1794" s="30">
        <v>2015</v>
      </c>
      <c r="I1794" s="30">
        <v>9</v>
      </c>
      <c r="J1794" s="375">
        <v>1</v>
      </c>
    </row>
    <row r="1795" spans="5:10" x14ac:dyDescent="0.25">
      <c r="E1795" s="71" t="s">
        <v>258</v>
      </c>
      <c r="F1795" s="349" t="s">
        <v>270</v>
      </c>
      <c r="G1795" s="54">
        <v>17</v>
      </c>
      <c r="H1795" s="30">
        <v>2019</v>
      </c>
      <c r="I1795" s="30">
        <v>9</v>
      </c>
      <c r="J1795" s="375">
        <v>1</v>
      </c>
    </row>
    <row r="1796" spans="5:10" x14ac:dyDescent="0.25">
      <c r="E1796" s="140" t="s">
        <v>258</v>
      </c>
      <c r="F1796" s="145" t="s">
        <v>270</v>
      </c>
      <c r="G1796" s="54">
        <v>19</v>
      </c>
      <c r="H1796" s="30">
        <v>2022</v>
      </c>
      <c r="I1796" s="30">
        <v>9</v>
      </c>
      <c r="J1796" s="375">
        <v>1</v>
      </c>
    </row>
    <row r="1797" spans="5:10" x14ac:dyDescent="0.25">
      <c r="E1797" s="140" t="s">
        <v>258</v>
      </c>
      <c r="F1797" s="145" t="s">
        <v>270</v>
      </c>
      <c r="G1797" s="54">
        <v>21</v>
      </c>
      <c r="H1797" s="30">
        <v>2023</v>
      </c>
      <c r="I1797" s="30">
        <v>8</v>
      </c>
      <c r="J1797" s="375">
        <v>1</v>
      </c>
    </row>
    <row r="1798" spans="5:10" x14ac:dyDescent="0.25">
      <c r="E1798" s="32" t="s">
        <v>258</v>
      </c>
      <c r="F1798" s="349" t="s">
        <v>270</v>
      </c>
      <c r="G1798" s="122">
        <v>23</v>
      </c>
      <c r="H1798" s="30">
        <v>2019</v>
      </c>
      <c r="I1798" s="30">
        <v>8</v>
      </c>
      <c r="J1798" s="375">
        <v>1</v>
      </c>
    </row>
    <row r="1799" spans="5:10" x14ac:dyDescent="0.25">
      <c r="E1799" s="72" t="s">
        <v>258</v>
      </c>
      <c r="F1799" s="352" t="s">
        <v>270</v>
      </c>
      <c r="G1799" s="124">
        <v>26</v>
      </c>
      <c r="H1799" s="75">
        <v>2019</v>
      </c>
      <c r="I1799" s="30">
        <v>14</v>
      </c>
      <c r="J1799" s="376">
        <v>1</v>
      </c>
    </row>
    <row r="1800" spans="5:10" x14ac:dyDescent="0.25">
      <c r="E1800" s="72" t="s">
        <v>258</v>
      </c>
      <c r="F1800" s="352" t="s">
        <v>270</v>
      </c>
      <c r="G1800" s="124">
        <v>29</v>
      </c>
      <c r="H1800" s="75">
        <v>2020</v>
      </c>
      <c r="I1800" s="30">
        <v>9</v>
      </c>
      <c r="J1800" s="376">
        <v>1</v>
      </c>
    </row>
    <row r="1801" spans="5:10" ht="15.75" thickBot="1" x14ac:dyDescent="0.3">
      <c r="E1801" s="33" t="s">
        <v>258</v>
      </c>
      <c r="F1801" s="359" t="s">
        <v>270</v>
      </c>
      <c r="G1801" s="55">
        <v>30</v>
      </c>
      <c r="H1801" s="34">
        <v>2017</v>
      </c>
      <c r="I1801" s="34">
        <v>8</v>
      </c>
      <c r="J1801" s="377">
        <v>1</v>
      </c>
    </row>
    <row r="1802" spans="5:10" ht="15.75" thickBot="1" x14ac:dyDescent="0.3">
      <c r="E1802" s="59" t="s">
        <v>304</v>
      </c>
      <c r="F1802" s="365" t="s">
        <v>270</v>
      </c>
      <c r="G1802" s="98">
        <v>21</v>
      </c>
      <c r="H1802" s="61">
        <v>2015</v>
      </c>
      <c r="I1802" s="61">
        <v>8</v>
      </c>
      <c r="J1802" s="378">
        <v>1</v>
      </c>
    </row>
    <row r="1803" spans="5:10" x14ac:dyDescent="0.25">
      <c r="E1803" s="307" t="s">
        <v>19</v>
      </c>
      <c r="F1803" s="367" t="s">
        <v>10</v>
      </c>
      <c r="G1803" s="53">
        <v>2</v>
      </c>
      <c r="H1803" s="41">
        <v>1996</v>
      </c>
      <c r="I1803" s="41">
        <v>9</v>
      </c>
      <c r="J1803" s="374">
        <v>8</v>
      </c>
    </row>
    <row r="1804" spans="5:10" x14ac:dyDescent="0.25">
      <c r="E1804" s="302" t="s">
        <v>19</v>
      </c>
      <c r="F1804" s="353" t="s">
        <v>91</v>
      </c>
      <c r="G1804" s="54">
        <v>2</v>
      </c>
      <c r="H1804" s="30">
        <v>1999</v>
      </c>
      <c r="I1804" s="30">
        <v>14</v>
      </c>
      <c r="J1804" s="375">
        <v>8</v>
      </c>
    </row>
    <row r="1805" spans="5:10" x14ac:dyDescent="0.25">
      <c r="E1805" s="303" t="s">
        <v>19</v>
      </c>
      <c r="F1805" s="354" t="s">
        <v>50</v>
      </c>
      <c r="G1805" s="54">
        <v>4</v>
      </c>
      <c r="H1805" s="30">
        <v>1998</v>
      </c>
      <c r="I1805" s="30">
        <v>14</v>
      </c>
      <c r="J1805" s="375">
        <v>4</v>
      </c>
    </row>
    <row r="1806" spans="5:10" x14ac:dyDescent="0.25">
      <c r="E1806" s="303" t="s">
        <v>19</v>
      </c>
      <c r="F1806" s="353" t="s">
        <v>91</v>
      </c>
      <c r="G1806" s="54">
        <v>4</v>
      </c>
      <c r="H1806" s="30">
        <v>2000</v>
      </c>
      <c r="I1806" s="30">
        <v>8</v>
      </c>
      <c r="J1806" s="375">
        <v>4</v>
      </c>
    </row>
    <row r="1807" spans="5:10" x14ac:dyDescent="0.25">
      <c r="E1807" s="303" t="s">
        <v>19</v>
      </c>
      <c r="F1807" s="353" t="s">
        <v>91</v>
      </c>
      <c r="G1807" s="54">
        <v>4</v>
      </c>
      <c r="H1807" s="30">
        <v>2000</v>
      </c>
      <c r="I1807" s="30">
        <v>14</v>
      </c>
      <c r="J1807" s="375">
        <v>4</v>
      </c>
    </row>
    <row r="1808" spans="5:10" x14ac:dyDescent="0.25">
      <c r="E1808" s="89" t="s">
        <v>19</v>
      </c>
      <c r="F1808" s="353" t="s">
        <v>50</v>
      </c>
      <c r="G1808" s="54">
        <v>5</v>
      </c>
      <c r="H1808" s="30">
        <v>1999</v>
      </c>
      <c r="I1808" s="30">
        <v>8</v>
      </c>
      <c r="J1808" s="375">
        <v>2</v>
      </c>
    </row>
    <row r="1809" spans="5:10" x14ac:dyDescent="0.25">
      <c r="E1809" s="89" t="s">
        <v>19</v>
      </c>
      <c r="F1809" s="353" t="s">
        <v>50</v>
      </c>
      <c r="G1809" s="54">
        <v>6</v>
      </c>
      <c r="H1809" s="30">
        <v>1999</v>
      </c>
      <c r="I1809" s="30">
        <v>9</v>
      </c>
      <c r="J1809" s="375">
        <v>2</v>
      </c>
    </row>
    <row r="1810" spans="5:10" x14ac:dyDescent="0.25">
      <c r="E1810" s="32" t="s">
        <v>19</v>
      </c>
      <c r="F1810" s="354" t="s">
        <v>10</v>
      </c>
      <c r="G1810" s="54">
        <v>7</v>
      </c>
      <c r="H1810" s="30">
        <v>1995</v>
      </c>
      <c r="I1810" s="30">
        <v>8</v>
      </c>
      <c r="J1810" s="375">
        <v>2</v>
      </c>
    </row>
    <row r="1811" spans="5:10" x14ac:dyDescent="0.25">
      <c r="E1811" s="85" t="s">
        <v>19</v>
      </c>
      <c r="F1811" s="363" t="s">
        <v>50</v>
      </c>
      <c r="G1811" s="54">
        <v>8</v>
      </c>
      <c r="H1811" s="30">
        <v>1998</v>
      </c>
      <c r="I1811" s="30">
        <v>9</v>
      </c>
      <c r="J1811" s="375">
        <v>2</v>
      </c>
    </row>
    <row r="1812" spans="5:10" x14ac:dyDescent="0.25">
      <c r="E1812" s="32" t="s">
        <v>19</v>
      </c>
      <c r="F1812" s="354" t="s">
        <v>10</v>
      </c>
      <c r="G1812" s="54">
        <v>9</v>
      </c>
      <c r="H1812" s="30">
        <v>1997</v>
      </c>
      <c r="I1812" s="30">
        <v>9</v>
      </c>
      <c r="J1812" s="375">
        <v>1</v>
      </c>
    </row>
    <row r="1813" spans="5:10" x14ac:dyDescent="0.25">
      <c r="E1813" s="89" t="s">
        <v>19</v>
      </c>
      <c r="F1813" s="353" t="s">
        <v>91</v>
      </c>
      <c r="G1813" s="54">
        <v>11</v>
      </c>
      <c r="H1813" s="30">
        <v>2000</v>
      </c>
      <c r="I1813" s="30">
        <v>9</v>
      </c>
      <c r="J1813" s="375">
        <v>1</v>
      </c>
    </row>
    <row r="1814" spans="5:10" ht="15.75" thickBot="1" x14ac:dyDescent="0.3">
      <c r="E1814" s="33" t="s">
        <v>19</v>
      </c>
      <c r="F1814" s="360" t="s">
        <v>50</v>
      </c>
      <c r="G1814" s="55">
        <v>13</v>
      </c>
      <c r="H1814" s="34">
        <v>1998</v>
      </c>
      <c r="I1814" s="34">
        <v>8</v>
      </c>
      <c r="J1814" s="377">
        <v>1</v>
      </c>
    </row>
    <row r="1815" spans="5:10" ht="15.75" thickBot="1" x14ac:dyDescent="0.3">
      <c r="E1815" s="59" t="s">
        <v>333</v>
      </c>
      <c r="F1815" s="365" t="s">
        <v>276</v>
      </c>
      <c r="G1815" s="98">
        <v>32</v>
      </c>
      <c r="H1815" s="61">
        <v>2016</v>
      </c>
      <c r="I1815" s="61">
        <v>9</v>
      </c>
      <c r="J1815" s="378">
        <v>1</v>
      </c>
    </row>
    <row r="1816" spans="5:10" x14ac:dyDescent="0.25">
      <c r="E1816" s="39" t="s">
        <v>126</v>
      </c>
      <c r="F1816" s="367" t="s">
        <v>93</v>
      </c>
      <c r="G1816" s="53">
        <v>9</v>
      </c>
      <c r="H1816" s="41">
        <v>2002</v>
      </c>
      <c r="I1816" s="41">
        <v>8</v>
      </c>
      <c r="J1816" s="374">
        <v>1</v>
      </c>
    </row>
    <row r="1817" spans="5:10" x14ac:dyDescent="0.25">
      <c r="E1817" s="32" t="s">
        <v>126</v>
      </c>
      <c r="F1817" s="351" t="s">
        <v>163</v>
      </c>
      <c r="G1817" s="54">
        <v>14</v>
      </c>
      <c r="H1817" s="30">
        <v>2007</v>
      </c>
      <c r="I1817" s="30">
        <v>8</v>
      </c>
      <c r="J1817" s="375">
        <v>1</v>
      </c>
    </row>
    <row r="1818" spans="5:10" x14ac:dyDescent="0.25">
      <c r="E1818" s="32" t="s">
        <v>126</v>
      </c>
      <c r="F1818" s="351" t="s">
        <v>163</v>
      </c>
      <c r="G1818" s="54">
        <v>15</v>
      </c>
      <c r="H1818" s="30">
        <v>2006</v>
      </c>
      <c r="I1818" s="30">
        <v>8</v>
      </c>
      <c r="J1818" s="375">
        <v>1</v>
      </c>
    </row>
    <row r="1819" spans="5:10" ht="15.75" thickBot="1" x14ac:dyDescent="0.3">
      <c r="E1819" s="33" t="s">
        <v>126</v>
      </c>
      <c r="F1819" s="358" t="s">
        <v>93</v>
      </c>
      <c r="G1819" s="55">
        <v>16</v>
      </c>
      <c r="H1819" s="34">
        <v>2004</v>
      </c>
      <c r="I1819" s="34">
        <v>8</v>
      </c>
      <c r="J1819" s="377">
        <v>1</v>
      </c>
    </row>
    <row r="1820" spans="5:10" x14ac:dyDescent="0.25">
      <c r="E1820" s="39" t="s">
        <v>29</v>
      </c>
      <c r="F1820" s="367" t="s">
        <v>30</v>
      </c>
      <c r="G1820" s="53">
        <v>6</v>
      </c>
      <c r="H1820" s="41">
        <v>1996</v>
      </c>
      <c r="I1820" s="41">
        <v>9</v>
      </c>
      <c r="J1820" s="374">
        <v>2</v>
      </c>
    </row>
    <row r="1821" spans="5:10" ht="15.75" thickBot="1" x14ac:dyDescent="0.3">
      <c r="E1821" s="33" t="s">
        <v>29</v>
      </c>
      <c r="F1821" s="360" t="s">
        <v>30</v>
      </c>
      <c r="G1821" s="55">
        <v>14</v>
      </c>
      <c r="H1821" s="34">
        <v>1995</v>
      </c>
      <c r="I1821" s="34">
        <v>8</v>
      </c>
      <c r="J1821" s="377">
        <v>1</v>
      </c>
    </row>
    <row r="1822" spans="5:10" ht="15.75" thickBot="1" x14ac:dyDescent="0.3">
      <c r="E1822" s="59" t="s">
        <v>260</v>
      </c>
      <c r="F1822" s="364" t="s">
        <v>235</v>
      </c>
      <c r="G1822" s="98">
        <v>20</v>
      </c>
      <c r="H1822" s="61">
        <v>2013</v>
      </c>
      <c r="I1822" s="98">
        <v>8</v>
      </c>
      <c r="J1822" s="378">
        <v>1</v>
      </c>
    </row>
    <row r="1823" spans="5:10" x14ac:dyDescent="0.25">
      <c r="E1823" s="308" t="s">
        <v>300</v>
      </c>
      <c r="F1823" s="143" t="s">
        <v>342</v>
      </c>
      <c r="G1823" s="53">
        <v>3</v>
      </c>
      <c r="H1823" s="41">
        <v>2022</v>
      </c>
      <c r="I1823" s="41">
        <v>9</v>
      </c>
      <c r="J1823" s="374">
        <v>4</v>
      </c>
    </row>
    <row r="1824" spans="5:10" x14ac:dyDescent="0.25">
      <c r="E1824" s="303" t="s">
        <v>300</v>
      </c>
      <c r="F1824" s="145" t="s">
        <v>342</v>
      </c>
      <c r="G1824" s="54">
        <v>3</v>
      </c>
      <c r="H1824" s="30">
        <v>2022</v>
      </c>
      <c r="I1824" s="30">
        <v>10</v>
      </c>
      <c r="J1824" s="375">
        <v>4</v>
      </c>
    </row>
    <row r="1825" spans="5:10" x14ac:dyDescent="0.25">
      <c r="E1825" s="303" t="s">
        <v>300</v>
      </c>
      <c r="F1825" s="350" t="s">
        <v>76</v>
      </c>
      <c r="G1825" s="54">
        <v>4</v>
      </c>
      <c r="H1825" s="30">
        <v>2016</v>
      </c>
      <c r="I1825" s="30">
        <v>14</v>
      </c>
      <c r="J1825" s="375">
        <v>4</v>
      </c>
    </row>
    <row r="1826" spans="5:10" x14ac:dyDescent="0.25">
      <c r="E1826" s="303" t="s">
        <v>300</v>
      </c>
      <c r="F1826" s="352" t="s">
        <v>342</v>
      </c>
      <c r="G1826" s="54">
        <v>4</v>
      </c>
      <c r="H1826" s="30">
        <v>2017</v>
      </c>
      <c r="I1826" s="30">
        <v>14</v>
      </c>
      <c r="J1826" s="375">
        <v>4</v>
      </c>
    </row>
    <row r="1827" spans="5:10" x14ac:dyDescent="0.25">
      <c r="E1827" s="303" t="s">
        <v>300</v>
      </c>
      <c r="F1827" s="144" t="s">
        <v>342</v>
      </c>
      <c r="G1827" s="54">
        <v>4</v>
      </c>
      <c r="H1827" s="30">
        <v>2023</v>
      </c>
      <c r="I1827" s="30">
        <v>8</v>
      </c>
      <c r="J1827" s="375">
        <v>4</v>
      </c>
    </row>
    <row r="1828" spans="5:10" x14ac:dyDescent="0.25">
      <c r="E1828" s="32" t="s">
        <v>300</v>
      </c>
      <c r="F1828" s="352" t="s">
        <v>342</v>
      </c>
      <c r="G1828" s="54">
        <v>5</v>
      </c>
      <c r="H1828" s="30">
        <v>2017</v>
      </c>
      <c r="I1828" s="30">
        <v>10</v>
      </c>
      <c r="J1828" s="375">
        <v>2</v>
      </c>
    </row>
    <row r="1829" spans="5:10" x14ac:dyDescent="0.25">
      <c r="E1829" s="140" t="s">
        <v>300</v>
      </c>
      <c r="F1829" s="145" t="s">
        <v>342</v>
      </c>
      <c r="G1829" s="54">
        <v>5</v>
      </c>
      <c r="H1829" s="30">
        <v>2023</v>
      </c>
      <c r="I1829" s="30">
        <v>9</v>
      </c>
      <c r="J1829" s="375">
        <v>2</v>
      </c>
    </row>
    <row r="1830" spans="5:10" x14ac:dyDescent="0.25">
      <c r="E1830" s="140" t="s">
        <v>300</v>
      </c>
      <c r="F1830" s="145" t="s">
        <v>342</v>
      </c>
      <c r="G1830" s="54">
        <v>5</v>
      </c>
      <c r="H1830" s="30">
        <v>2023</v>
      </c>
      <c r="I1830" s="30">
        <v>10</v>
      </c>
      <c r="J1830" s="375">
        <v>2</v>
      </c>
    </row>
    <row r="1831" spans="5:10" x14ac:dyDescent="0.25">
      <c r="E1831" s="139" t="s">
        <v>300</v>
      </c>
      <c r="F1831" s="144" t="s">
        <v>342</v>
      </c>
      <c r="G1831" s="54">
        <v>6</v>
      </c>
      <c r="H1831" s="30">
        <v>2021</v>
      </c>
      <c r="I1831" s="30">
        <v>14</v>
      </c>
      <c r="J1831" s="375">
        <v>2</v>
      </c>
    </row>
    <row r="1832" spans="5:10" x14ac:dyDescent="0.25">
      <c r="E1832" s="139" t="s">
        <v>300</v>
      </c>
      <c r="F1832" s="144" t="s">
        <v>342</v>
      </c>
      <c r="G1832" s="54">
        <v>6</v>
      </c>
      <c r="H1832" s="30">
        <v>2022</v>
      </c>
      <c r="I1832" s="30">
        <v>8</v>
      </c>
      <c r="J1832" s="375">
        <v>2</v>
      </c>
    </row>
    <row r="1833" spans="5:10" x14ac:dyDescent="0.25">
      <c r="E1833" s="140" t="s">
        <v>300</v>
      </c>
      <c r="F1833" s="145" t="s">
        <v>342</v>
      </c>
      <c r="G1833" s="54">
        <v>7</v>
      </c>
      <c r="H1833" s="30">
        <v>2021</v>
      </c>
      <c r="I1833" s="30">
        <v>8</v>
      </c>
      <c r="J1833" s="375">
        <v>2</v>
      </c>
    </row>
    <row r="1834" spans="5:10" x14ac:dyDescent="0.25">
      <c r="E1834" s="140" t="s">
        <v>300</v>
      </c>
      <c r="F1834" s="145" t="s">
        <v>342</v>
      </c>
      <c r="G1834" s="54">
        <v>7</v>
      </c>
      <c r="H1834" s="30">
        <v>2023</v>
      </c>
      <c r="I1834" s="30">
        <v>14</v>
      </c>
      <c r="J1834" s="375">
        <v>2</v>
      </c>
    </row>
    <row r="1835" spans="5:10" x14ac:dyDescent="0.25">
      <c r="E1835" s="32" t="s">
        <v>300</v>
      </c>
      <c r="F1835" s="350" t="s">
        <v>76</v>
      </c>
      <c r="G1835" s="54">
        <v>8</v>
      </c>
      <c r="H1835" s="30">
        <v>2016</v>
      </c>
      <c r="I1835" s="30">
        <v>8</v>
      </c>
      <c r="J1835" s="375">
        <v>2</v>
      </c>
    </row>
    <row r="1836" spans="5:10" x14ac:dyDescent="0.25">
      <c r="E1836" s="71" t="s">
        <v>300</v>
      </c>
      <c r="F1836" s="349" t="s">
        <v>342</v>
      </c>
      <c r="G1836" s="54">
        <v>8</v>
      </c>
      <c r="H1836" s="30">
        <v>2019</v>
      </c>
      <c r="I1836" s="30">
        <v>9</v>
      </c>
      <c r="J1836" s="375">
        <v>2</v>
      </c>
    </row>
    <row r="1837" spans="5:10" x14ac:dyDescent="0.25">
      <c r="E1837" s="140" t="s">
        <v>300</v>
      </c>
      <c r="F1837" s="145" t="s">
        <v>342</v>
      </c>
      <c r="G1837" s="54">
        <v>9</v>
      </c>
      <c r="H1837" s="30">
        <v>2022</v>
      </c>
      <c r="I1837" s="30">
        <v>14</v>
      </c>
      <c r="J1837" s="375">
        <v>1</v>
      </c>
    </row>
    <row r="1838" spans="5:10" x14ac:dyDescent="0.25">
      <c r="E1838" s="32" t="s">
        <v>300</v>
      </c>
      <c r="F1838" s="349" t="s">
        <v>342</v>
      </c>
      <c r="G1838" s="122">
        <v>10</v>
      </c>
      <c r="H1838" s="30">
        <v>2019</v>
      </c>
      <c r="I1838" s="30">
        <v>8</v>
      </c>
      <c r="J1838" s="375">
        <v>1</v>
      </c>
    </row>
    <row r="1839" spans="5:10" x14ac:dyDescent="0.25">
      <c r="E1839" s="140" t="s">
        <v>300</v>
      </c>
      <c r="F1839" s="145" t="s">
        <v>342</v>
      </c>
      <c r="G1839" s="54">
        <v>11</v>
      </c>
      <c r="H1839" s="30">
        <v>2021</v>
      </c>
      <c r="I1839" s="30">
        <v>10</v>
      </c>
      <c r="J1839" s="375">
        <v>1</v>
      </c>
    </row>
    <row r="1840" spans="5:10" x14ac:dyDescent="0.25">
      <c r="E1840" s="72" t="s">
        <v>300</v>
      </c>
      <c r="F1840" s="352" t="s">
        <v>342</v>
      </c>
      <c r="G1840" s="54">
        <v>12</v>
      </c>
      <c r="H1840" s="30">
        <v>2019</v>
      </c>
      <c r="I1840" s="30">
        <v>10</v>
      </c>
      <c r="J1840" s="375">
        <v>1</v>
      </c>
    </row>
    <row r="1841" spans="5:10" x14ac:dyDescent="0.25">
      <c r="E1841" s="32" t="s">
        <v>300</v>
      </c>
      <c r="F1841" s="350" t="s">
        <v>76</v>
      </c>
      <c r="G1841" s="54">
        <v>13</v>
      </c>
      <c r="H1841" s="30">
        <v>2015</v>
      </c>
      <c r="I1841" s="30">
        <v>8</v>
      </c>
      <c r="J1841" s="375">
        <v>1</v>
      </c>
    </row>
    <row r="1842" spans="5:10" x14ac:dyDescent="0.25">
      <c r="E1842" s="72" t="s">
        <v>300</v>
      </c>
      <c r="F1842" s="352" t="s">
        <v>342</v>
      </c>
      <c r="G1842" s="124">
        <v>14</v>
      </c>
      <c r="H1842" s="75">
        <v>2020</v>
      </c>
      <c r="I1842" s="30">
        <v>9</v>
      </c>
      <c r="J1842" s="376">
        <v>1</v>
      </c>
    </row>
    <row r="1843" spans="5:10" x14ac:dyDescent="0.25">
      <c r="E1843" s="139" t="s">
        <v>300</v>
      </c>
      <c r="F1843" s="144" t="s">
        <v>342</v>
      </c>
      <c r="G1843" s="54">
        <v>14</v>
      </c>
      <c r="H1843" s="30">
        <v>2021</v>
      </c>
      <c r="I1843" s="30">
        <v>9</v>
      </c>
      <c r="J1843" s="375">
        <v>1</v>
      </c>
    </row>
    <row r="1844" spans="5:10" x14ac:dyDescent="0.25">
      <c r="E1844" s="72" t="s">
        <v>300</v>
      </c>
      <c r="F1844" s="352" t="s">
        <v>342</v>
      </c>
      <c r="G1844" s="124">
        <v>21</v>
      </c>
      <c r="H1844" s="75">
        <v>2019</v>
      </c>
      <c r="I1844" s="30">
        <v>14</v>
      </c>
      <c r="J1844" s="376">
        <v>1</v>
      </c>
    </row>
    <row r="1845" spans="5:10" x14ac:dyDescent="0.25">
      <c r="E1845" s="72" t="s">
        <v>300</v>
      </c>
      <c r="F1845" s="352" t="s">
        <v>342</v>
      </c>
      <c r="G1845" s="124">
        <v>23</v>
      </c>
      <c r="H1845" s="75">
        <v>2020</v>
      </c>
      <c r="I1845" s="30">
        <v>8</v>
      </c>
      <c r="J1845" s="376">
        <v>1</v>
      </c>
    </row>
    <row r="1846" spans="5:10" x14ac:dyDescent="0.25">
      <c r="E1846" s="32" t="s">
        <v>300</v>
      </c>
      <c r="F1846" s="350" t="s">
        <v>76</v>
      </c>
      <c r="G1846" s="54">
        <v>29</v>
      </c>
      <c r="H1846" s="30">
        <v>2015</v>
      </c>
      <c r="I1846" s="30">
        <v>10</v>
      </c>
      <c r="J1846" s="375">
        <v>1</v>
      </c>
    </row>
    <row r="1847" spans="5:10" x14ac:dyDescent="0.25">
      <c r="E1847" s="32" t="s">
        <v>300</v>
      </c>
      <c r="F1847" s="350" t="s">
        <v>76</v>
      </c>
      <c r="G1847" s="54">
        <v>30</v>
      </c>
      <c r="H1847" s="30">
        <v>2015</v>
      </c>
      <c r="I1847" s="30">
        <v>9</v>
      </c>
      <c r="J1847" s="375">
        <v>1</v>
      </c>
    </row>
    <row r="1848" spans="5:10" ht="15.75" thickBot="1" x14ac:dyDescent="0.3">
      <c r="E1848" s="33" t="s">
        <v>300</v>
      </c>
      <c r="F1848" s="359" t="s">
        <v>342</v>
      </c>
      <c r="G1848" s="55">
        <v>31</v>
      </c>
      <c r="H1848" s="34">
        <v>2018</v>
      </c>
      <c r="I1848" s="34">
        <v>10</v>
      </c>
      <c r="J1848" s="377">
        <v>1</v>
      </c>
    </row>
    <row r="1849" spans="5:10" x14ac:dyDescent="0.25">
      <c r="E1849" s="39" t="s">
        <v>358</v>
      </c>
      <c r="F1849" s="361" t="s">
        <v>357</v>
      </c>
      <c r="G1849" s="53">
        <v>22</v>
      </c>
      <c r="H1849" s="41">
        <v>2018</v>
      </c>
      <c r="I1849" s="41">
        <v>9</v>
      </c>
      <c r="J1849" s="374">
        <v>1</v>
      </c>
    </row>
    <row r="1850" spans="5:10" ht="15.75" thickBot="1" x14ac:dyDescent="0.3">
      <c r="E1850" s="33" t="s">
        <v>358</v>
      </c>
      <c r="F1850" s="359" t="s">
        <v>357</v>
      </c>
      <c r="G1850" s="55">
        <v>28</v>
      </c>
      <c r="H1850" s="34">
        <v>2018</v>
      </c>
      <c r="I1850" s="34">
        <v>8</v>
      </c>
      <c r="J1850" s="377">
        <v>1</v>
      </c>
    </row>
    <row r="1851" spans="5:10" x14ac:dyDescent="0.25">
      <c r="E1851" s="149" t="s">
        <v>414</v>
      </c>
      <c r="F1851" s="368" t="s">
        <v>386</v>
      </c>
      <c r="G1851" s="53">
        <v>24</v>
      </c>
      <c r="H1851" s="41">
        <v>2023</v>
      </c>
      <c r="I1851" s="41">
        <v>9</v>
      </c>
      <c r="J1851" s="374">
        <v>1</v>
      </c>
    </row>
    <row r="1852" spans="5:10" ht="15.75" thickBot="1" x14ac:dyDescent="0.3">
      <c r="E1852" s="141" t="s">
        <v>414</v>
      </c>
      <c r="F1852" s="146" t="s">
        <v>415</v>
      </c>
      <c r="G1852" s="55">
        <v>26</v>
      </c>
      <c r="H1852" s="34">
        <v>2021</v>
      </c>
      <c r="I1852" s="34">
        <v>14</v>
      </c>
      <c r="J1852" s="377">
        <v>1</v>
      </c>
    </row>
    <row r="1853" spans="5:10" x14ac:dyDescent="0.25">
      <c r="E1853" s="307" t="s">
        <v>26</v>
      </c>
      <c r="F1853" s="367" t="s">
        <v>50</v>
      </c>
      <c r="G1853" s="53">
        <v>2</v>
      </c>
      <c r="H1853" s="41">
        <v>1997</v>
      </c>
      <c r="I1853" s="41">
        <v>14</v>
      </c>
      <c r="J1853" s="374">
        <v>8</v>
      </c>
    </row>
    <row r="1854" spans="5:10" x14ac:dyDescent="0.25">
      <c r="E1854" s="303" t="s">
        <v>26</v>
      </c>
      <c r="F1854" s="354" t="s">
        <v>50</v>
      </c>
      <c r="G1854" s="54">
        <v>3</v>
      </c>
      <c r="H1854" s="30">
        <v>1997</v>
      </c>
      <c r="I1854" s="30">
        <v>8</v>
      </c>
      <c r="J1854" s="375">
        <v>4</v>
      </c>
    </row>
    <row r="1855" spans="5:10" x14ac:dyDescent="0.25">
      <c r="E1855" s="303" t="s">
        <v>26</v>
      </c>
      <c r="F1855" s="354" t="s">
        <v>50</v>
      </c>
      <c r="G1855" s="54">
        <v>3</v>
      </c>
      <c r="H1855" s="30">
        <v>1997</v>
      </c>
      <c r="I1855" s="30">
        <v>9</v>
      </c>
      <c r="J1855" s="375">
        <v>4</v>
      </c>
    </row>
    <row r="1856" spans="5:10" x14ac:dyDescent="0.25">
      <c r="E1856" s="303" t="s">
        <v>26</v>
      </c>
      <c r="F1856" s="354" t="s">
        <v>15</v>
      </c>
      <c r="G1856" s="54">
        <v>4</v>
      </c>
      <c r="H1856" s="30">
        <v>1996</v>
      </c>
      <c r="I1856" s="30">
        <v>9</v>
      </c>
      <c r="J1856" s="375">
        <v>4</v>
      </c>
    </row>
    <row r="1857" spans="5:10" x14ac:dyDescent="0.25">
      <c r="E1857" s="32" t="s">
        <v>26</v>
      </c>
      <c r="F1857" s="354" t="s">
        <v>68</v>
      </c>
      <c r="G1857" s="54">
        <v>9</v>
      </c>
      <c r="H1857" s="30">
        <v>2000</v>
      </c>
      <c r="I1857" s="30">
        <v>9</v>
      </c>
      <c r="J1857" s="375">
        <v>1</v>
      </c>
    </row>
    <row r="1858" spans="5:10" x14ac:dyDescent="0.25">
      <c r="E1858" s="32" t="s">
        <v>26</v>
      </c>
      <c r="F1858" s="354" t="s">
        <v>15</v>
      </c>
      <c r="G1858" s="54">
        <v>12</v>
      </c>
      <c r="H1858" s="30">
        <v>1995</v>
      </c>
      <c r="I1858" s="30">
        <v>8</v>
      </c>
      <c r="J1858" s="375">
        <v>1</v>
      </c>
    </row>
    <row r="1859" spans="5:10" ht="15.75" thickBot="1" x14ac:dyDescent="0.3">
      <c r="E1859" s="33" t="s">
        <v>26</v>
      </c>
      <c r="F1859" s="358" t="s">
        <v>68</v>
      </c>
      <c r="G1859" s="55">
        <v>13</v>
      </c>
      <c r="H1859" s="34">
        <v>2006</v>
      </c>
      <c r="I1859" s="34">
        <v>8</v>
      </c>
      <c r="J1859" s="377">
        <v>1</v>
      </c>
    </row>
    <row r="1860" spans="5:10" x14ac:dyDescent="0.25">
      <c r="E1860" s="301" t="s">
        <v>162</v>
      </c>
      <c r="F1860" s="356" t="s">
        <v>163</v>
      </c>
      <c r="G1860" s="53">
        <v>1</v>
      </c>
      <c r="H1860" s="41">
        <v>2006</v>
      </c>
      <c r="I1860" s="41">
        <v>8</v>
      </c>
      <c r="J1860" s="374">
        <v>16</v>
      </c>
    </row>
    <row r="1861" spans="5:10" x14ac:dyDescent="0.25">
      <c r="E1861" s="303" t="s">
        <v>162</v>
      </c>
      <c r="F1861" s="351" t="s">
        <v>163</v>
      </c>
      <c r="G1861" s="54">
        <v>3</v>
      </c>
      <c r="H1861" s="30">
        <v>2006</v>
      </c>
      <c r="I1861" s="30">
        <v>9</v>
      </c>
      <c r="J1861" s="375">
        <v>4</v>
      </c>
    </row>
    <row r="1862" spans="5:10" x14ac:dyDescent="0.25">
      <c r="E1862" s="303" t="s">
        <v>162</v>
      </c>
      <c r="F1862" s="351" t="s">
        <v>163</v>
      </c>
      <c r="G1862" s="54">
        <v>4</v>
      </c>
      <c r="H1862" s="30">
        <v>2007</v>
      </c>
      <c r="I1862" s="30">
        <v>14</v>
      </c>
      <c r="J1862" s="375">
        <v>4</v>
      </c>
    </row>
    <row r="1863" spans="5:10" x14ac:dyDescent="0.25">
      <c r="E1863" s="32" t="s">
        <v>162</v>
      </c>
      <c r="F1863" s="351" t="s">
        <v>163</v>
      </c>
      <c r="G1863" s="54">
        <v>5</v>
      </c>
      <c r="H1863" s="30">
        <v>2007</v>
      </c>
      <c r="I1863" s="30">
        <v>8</v>
      </c>
      <c r="J1863" s="375">
        <v>2</v>
      </c>
    </row>
    <row r="1864" spans="5:10" x14ac:dyDescent="0.25">
      <c r="E1864" s="32" t="s">
        <v>162</v>
      </c>
      <c r="F1864" s="351" t="s">
        <v>163</v>
      </c>
      <c r="G1864" s="54">
        <v>5</v>
      </c>
      <c r="H1864" s="30">
        <v>2007</v>
      </c>
      <c r="I1864" s="30">
        <v>9</v>
      </c>
      <c r="J1864" s="375">
        <v>2</v>
      </c>
    </row>
    <row r="1865" spans="5:10" x14ac:dyDescent="0.25">
      <c r="E1865" s="32" t="s">
        <v>162</v>
      </c>
      <c r="F1865" s="357" t="s">
        <v>163</v>
      </c>
      <c r="G1865" s="54">
        <v>8</v>
      </c>
      <c r="H1865" s="30">
        <v>2005</v>
      </c>
      <c r="I1865" s="30">
        <v>8</v>
      </c>
      <c r="J1865" s="375">
        <v>2</v>
      </c>
    </row>
    <row r="1866" spans="5:10" ht="15.75" thickBot="1" x14ac:dyDescent="0.3">
      <c r="E1866" s="33" t="s">
        <v>162</v>
      </c>
      <c r="F1866" s="370" t="s">
        <v>163</v>
      </c>
      <c r="G1866" s="55">
        <v>8</v>
      </c>
      <c r="H1866" s="34">
        <v>2005</v>
      </c>
      <c r="I1866" s="34">
        <v>9</v>
      </c>
      <c r="J1866" s="377">
        <v>2</v>
      </c>
    </row>
    <row r="1867" spans="5:10" x14ac:dyDescent="0.25">
      <c r="E1867" s="39" t="s">
        <v>32</v>
      </c>
      <c r="F1867" s="367" t="s">
        <v>15</v>
      </c>
      <c r="G1867" s="53">
        <v>7</v>
      </c>
      <c r="H1867" s="41">
        <v>1997</v>
      </c>
      <c r="I1867" s="41">
        <v>9</v>
      </c>
      <c r="J1867" s="374">
        <v>2</v>
      </c>
    </row>
    <row r="1868" spans="5:10" ht="15.75" thickBot="1" x14ac:dyDescent="0.3">
      <c r="E1868" s="33" t="s">
        <v>32</v>
      </c>
      <c r="F1868" s="360" t="s">
        <v>15</v>
      </c>
      <c r="G1868" s="55">
        <v>16</v>
      </c>
      <c r="H1868" s="34">
        <v>1995</v>
      </c>
      <c r="I1868" s="34">
        <v>8</v>
      </c>
      <c r="J1868" s="377">
        <v>1</v>
      </c>
    </row>
    <row r="1869" spans="5:10" x14ac:dyDescent="0.25">
      <c r="E1869" s="92" t="s">
        <v>81</v>
      </c>
      <c r="F1869" s="367" t="s">
        <v>21</v>
      </c>
      <c r="G1869" s="53">
        <v>5</v>
      </c>
      <c r="H1869" s="41">
        <v>1998</v>
      </c>
      <c r="I1869" s="41">
        <v>14</v>
      </c>
      <c r="J1869" s="374">
        <v>2</v>
      </c>
    </row>
    <row r="1870" spans="5:10" ht="15.75" thickBot="1" x14ac:dyDescent="0.3">
      <c r="E1870" s="91" t="s">
        <v>81</v>
      </c>
      <c r="F1870" s="371" t="s">
        <v>21</v>
      </c>
      <c r="G1870" s="55">
        <v>5</v>
      </c>
      <c r="H1870" s="34">
        <v>1999</v>
      </c>
      <c r="I1870" s="34">
        <v>14</v>
      </c>
      <c r="J1870" s="377">
        <v>2</v>
      </c>
    </row>
    <row r="1871" spans="5:10" ht="15.75" thickBot="1" x14ac:dyDescent="0.3">
      <c r="E1871" s="157" t="s">
        <v>436</v>
      </c>
      <c r="F1871" s="372" t="s">
        <v>384</v>
      </c>
      <c r="G1871" s="98">
        <v>27</v>
      </c>
      <c r="H1871" s="61">
        <v>2023</v>
      </c>
      <c r="I1871" s="61">
        <v>10</v>
      </c>
      <c r="J1871" s="378">
        <v>1</v>
      </c>
    </row>
    <row r="1872" spans="5:10" x14ac:dyDescent="0.25">
      <c r="E1872" s="308" t="s">
        <v>105</v>
      </c>
      <c r="F1872" s="367" t="s">
        <v>54</v>
      </c>
      <c r="G1872" s="53">
        <v>3</v>
      </c>
      <c r="H1872" s="41">
        <v>2002</v>
      </c>
      <c r="I1872" s="41">
        <v>8</v>
      </c>
      <c r="J1872" s="374">
        <v>4</v>
      </c>
    </row>
    <row r="1873" spans="5:10" x14ac:dyDescent="0.25">
      <c r="E1873" s="303" t="s">
        <v>105</v>
      </c>
      <c r="F1873" s="351" t="s">
        <v>54</v>
      </c>
      <c r="G1873" s="54">
        <v>4</v>
      </c>
      <c r="H1873" s="30">
        <v>2006</v>
      </c>
      <c r="I1873" s="30">
        <v>8</v>
      </c>
      <c r="J1873" s="375">
        <v>4</v>
      </c>
    </row>
    <row r="1874" spans="5:10" x14ac:dyDescent="0.25">
      <c r="E1874" s="303" t="s">
        <v>105</v>
      </c>
      <c r="F1874" s="351" t="s">
        <v>54</v>
      </c>
      <c r="G1874" s="54">
        <v>4</v>
      </c>
      <c r="H1874" s="30">
        <v>2006</v>
      </c>
      <c r="I1874" s="30">
        <v>14</v>
      </c>
      <c r="J1874" s="375">
        <v>4</v>
      </c>
    </row>
    <row r="1875" spans="5:10" x14ac:dyDescent="0.25">
      <c r="E1875" s="303" t="s">
        <v>105</v>
      </c>
      <c r="F1875" s="351" t="s">
        <v>54</v>
      </c>
      <c r="G1875" s="54">
        <v>4</v>
      </c>
      <c r="H1875" s="30">
        <v>2008</v>
      </c>
      <c r="I1875" s="30">
        <v>14</v>
      </c>
      <c r="J1875" s="375">
        <v>4</v>
      </c>
    </row>
    <row r="1876" spans="5:10" x14ac:dyDescent="0.25">
      <c r="E1876" s="32" t="s">
        <v>105</v>
      </c>
      <c r="F1876" s="357" t="s">
        <v>54</v>
      </c>
      <c r="G1876" s="54">
        <v>7</v>
      </c>
      <c r="H1876" s="30">
        <v>2005</v>
      </c>
      <c r="I1876" s="30">
        <v>14</v>
      </c>
      <c r="J1876" s="375">
        <v>2</v>
      </c>
    </row>
    <row r="1877" spans="5:10" x14ac:dyDescent="0.25">
      <c r="E1877" s="32" t="s">
        <v>105</v>
      </c>
      <c r="F1877" s="351" t="s">
        <v>54</v>
      </c>
      <c r="G1877" s="54">
        <v>7</v>
      </c>
      <c r="H1877" s="30">
        <v>2008</v>
      </c>
      <c r="I1877" s="30">
        <v>8</v>
      </c>
      <c r="J1877" s="375">
        <v>2</v>
      </c>
    </row>
    <row r="1878" spans="5:10" x14ac:dyDescent="0.25">
      <c r="E1878" s="32" t="s">
        <v>105</v>
      </c>
      <c r="F1878" s="351" t="s">
        <v>54</v>
      </c>
      <c r="G1878" s="54">
        <v>11</v>
      </c>
      <c r="H1878" s="30">
        <v>2006</v>
      </c>
      <c r="I1878" s="30">
        <v>9</v>
      </c>
      <c r="J1878" s="375">
        <v>1</v>
      </c>
    </row>
    <row r="1879" spans="5:10" x14ac:dyDescent="0.25">
      <c r="E1879" s="32" t="s">
        <v>105</v>
      </c>
      <c r="F1879" s="354" t="s">
        <v>54</v>
      </c>
      <c r="G1879" s="54">
        <v>12</v>
      </c>
      <c r="H1879" s="30">
        <v>2001</v>
      </c>
      <c r="I1879" s="30">
        <v>8</v>
      </c>
      <c r="J1879" s="375">
        <v>1</v>
      </c>
    </row>
    <row r="1880" spans="5:10" x14ac:dyDescent="0.25">
      <c r="E1880" s="32" t="s">
        <v>105</v>
      </c>
      <c r="F1880" s="351" t="s">
        <v>54</v>
      </c>
      <c r="G1880" s="54">
        <v>12</v>
      </c>
      <c r="H1880" s="30">
        <v>2007</v>
      </c>
      <c r="I1880" s="30">
        <v>8</v>
      </c>
      <c r="J1880" s="375">
        <v>1</v>
      </c>
    </row>
    <row r="1881" spans="5:10" x14ac:dyDescent="0.25">
      <c r="E1881" s="32" t="s">
        <v>105</v>
      </c>
      <c r="F1881" s="351" t="s">
        <v>54</v>
      </c>
      <c r="G1881" s="54">
        <v>12</v>
      </c>
      <c r="H1881" s="30">
        <v>2008</v>
      </c>
      <c r="I1881" s="30">
        <v>9</v>
      </c>
      <c r="J1881" s="375">
        <v>1</v>
      </c>
    </row>
    <row r="1882" spans="5:10" x14ac:dyDescent="0.25">
      <c r="E1882" s="32" t="s">
        <v>105</v>
      </c>
      <c r="F1882" s="354" t="s">
        <v>54</v>
      </c>
      <c r="G1882" s="54">
        <v>13</v>
      </c>
      <c r="H1882" s="30">
        <v>2000</v>
      </c>
      <c r="I1882" s="30">
        <v>8</v>
      </c>
      <c r="J1882" s="375">
        <v>1</v>
      </c>
    </row>
    <row r="1883" spans="5:10" x14ac:dyDescent="0.25">
      <c r="E1883" s="32" t="s">
        <v>105</v>
      </c>
      <c r="F1883" s="357" t="s">
        <v>54</v>
      </c>
      <c r="G1883" s="54">
        <v>14</v>
      </c>
      <c r="H1883" s="30">
        <v>2005</v>
      </c>
      <c r="I1883" s="30">
        <v>8</v>
      </c>
      <c r="J1883" s="375">
        <v>1</v>
      </c>
    </row>
    <row r="1884" spans="5:10" x14ac:dyDescent="0.25">
      <c r="E1884" s="32" t="s">
        <v>105</v>
      </c>
      <c r="F1884" s="357" t="s">
        <v>54</v>
      </c>
      <c r="G1884" s="54">
        <v>14</v>
      </c>
      <c r="H1884" s="30">
        <v>2005</v>
      </c>
      <c r="I1884" s="30">
        <v>9</v>
      </c>
      <c r="J1884" s="375">
        <v>1</v>
      </c>
    </row>
    <row r="1885" spans="5:10" x14ac:dyDescent="0.25">
      <c r="E1885" s="32" t="s">
        <v>105</v>
      </c>
      <c r="F1885" s="351" t="s">
        <v>54</v>
      </c>
      <c r="G1885" s="54">
        <v>15</v>
      </c>
      <c r="H1885" s="30">
        <v>2007</v>
      </c>
      <c r="I1885" s="30">
        <v>9</v>
      </c>
      <c r="J1885" s="375">
        <v>1</v>
      </c>
    </row>
    <row r="1886" spans="5:10" x14ac:dyDescent="0.25">
      <c r="E1886" s="32" t="s">
        <v>105</v>
      </c>
      <c r="F1886" s="350" t="s">
        <v>76</v>
      </c>
      <c r="G1886" s="54">
        <v>15</v>
      </c>
      <c r="H1886" s="30">
        <v>2016</v>
      </c>
      <c r="I1886" s="30">
        <v>14</v>
      </c>
      <c r="J1886" s="375">
        <v>1</v>
      </c>
    </row>
    <row r="1887" spans="5:10" ht="15.75" thickBot="1" x14ac:dyDescent="0.3">
      <c r="E1887" s="33" t="s">
        <v>105</v>
      </c>
      <c r="F1887" s="359" t="s">
        <v>342</v>
      </c>
      <c r="G1887" s="55">
        <v>18</v>
      </c>
      <c r="H1887" s="34">
        <v>2017</v>
      </c>
      <c r="I1887" s="34">
        <v>14</v>
      </c>
      <c r="J1887" s="377">
        <v>1</v>
      </c>
    </row>
    <row r="1888" spans="5:10" x14ac:dyDescent="0.25">
      <c r="E1888" s="301" t="s">
        <v>109</v>
      </c>
      <c r="F1888" s="367" t="s">
        <v>75</v>
      </c>
      <c r="G1888" s="53">
        <v>1</v>
      </c>
      <c r="H1888" s="41">
        <v>2011</v>
      </c>
      <c r="I1888" s="41">
        <v>8</v>
      </c>
      <c r="J1888" s="374">
        <v>16</v>
      </c>
    </row>
    <row r="1889" spans="5:10" x14ac:dyDescent="0.25">
      <c r="E1889" s="302" t="s">
        <v>109</v>
      </c>
      <c r="F1889" s="354" t="s">
        <v>50</v>
      </c>
      <c r="G1889" s="54">
        <v>2</v>
      </c>
      <c r="H1889" s="30">
        <v>2003</v>
      </c>
      <c r="I1889" s="30">
        <v>8</v>
      </c>
      <c r="J1889" s="375">
        <v>8</v>
      </c>
    </row>
    <row r="1890" spans="5:10" x14ac:dyDescent="0.25">
      <c r="E1890" s="302" t="s">
        <v>109</v>
      </c>
      <c r="F1890" s="351" t="s">
        <v>234</v>
      </c>
      <c r="G1890" s="54">
        <v>2</v>
      </c>
      <c r="H1890" s="30">
        <v>2012</v>
      </c>
      <c r="I1890" s="30">
        <v>9</v>
      </c>
      <c r="J1890" s="375">
        <v>8</v>
      </c>
    </row>
    <row r="1891" spans="5:10" x14ac:dyDescent="0.25">
      <c r="E1891" s="303" t="s">
        <v>109</v>
      </c>
      <c r="F1891" s="351" t="s">
        <v>50</v>
      </c>
      <c r="G1891" s="54">
        <v>3</v>
      </c>
      <c r="H1891" s="30">
        <v>2008</v>
      </c>
      <c r="I1891" s="30">
        <v>8</v>
      </c>
      <c r="J1891" s="375">
        <v>4</v>
      </c>
    </row>
    <row r="1892" spans="5:10" x14ac:dyDescent="0.25">
      <c r="E1892" s="303" t="s">
        <v>109</v>
      </c>
      <c r="F1892" s="351" t="s">
        <v>50</v>
      </c>
      <c r="G1892" s="54">
        <v>3</v>
      </c>
      <c r="H1892" s="30">
        <v>2009</v>
      </c>
      <c r="I1892" s="30">
        <v>8</v>
      </c>
      <c r="J1892" s="375">
        <v>4</v>
      </c>
    </row>
    <row r="1893" spans="5:10" x14ac:dyDescent="0.25">
      <c r="E1893" s="303" t="s">
        <v>109</v>
      </c>
      <c r="F1893" s="351" t="s">
        <v>75</v>
      </c>
      <c r="G1893" s="54">
        <v>3</v>
      </c>
      <c r="H1893" s="30">
        <v>2010</v>
      </c>
      <c r="I1893" s="30">
        <v>10</v>
      </c>
      <c r="J1893" s="375">
        <v>4</v>
      </c>
    </row>
    <row r="1894" spans="5:10" x14ac:dyDescent="0.25">
      <c r="E1894" s="303" t="s">
        <v>109</v>
      </c>
      <c r="F1894" s="351" t="s">
        <v>50</v>
      </c>
      <c r="G1894" s="54">
        <v>4</v>
      </c>
      <c r="H1894" s="30">
        <v>2008</v>
      </c>
      <c r="I1894" s="30">
        <v>9</v>
      </c>
      <c r="J1894" s="375">
        <v>4</v>
      </c>
    </row>
    <row r="1895" spans="5:10" x14ac:dyDescent="0.25">
      <c r="E1895" s="303" t="s">
        <v>109</v>
      </c>
      <c r="F1895" s="351" t="s">
        <v>75</v>
      </c>
      <c r="G1895" s="54">
        <v>4</v>
      </c>
      <c r="H1895" s="30">
        <v>2010</v>
      </c>
      <c r="I1895" s="30">
        <v>8</v>
      </c>
      <c r="J1895" s="375">
        <v>4</v>
      </c>
    </row>
    <row r="1896" spans="5:10" x14ac:dyDescent="0.25">
      <c r="E1896" s="303" t="s">
        <v>109</v>
      </c>
      <c r="F1896" s="354" t="s">
        <v>75</v>
      </c>
      <c r="G1896" s="54">
        <v>4</v>
      </c>
      <c r="H1896" s="30">
        <v>2011</v>
      </c>
      <c r="I1896" s="30">
        <v>9</v>
      </c>
      <c r="J1896" s="375">
        <v>4</v>
      </c>
    </row>
    <row r="1897" spans="5:10" x14ac:dyDescent="0.25">
      <c r="E1897" s="303" t="s">
        <v>109</v>
      </c>
      <c r="F1897" s="351" t="s">
        <v>234</v>
      </c>
      <c r="G1897" s="54">
        <v>4</v>
      </c>
      <c r="H1897" s="30">
        <v>2012</v>
      </c>
      <c r="I1897" s="30">
        <v>8</v>
      </c>
      <c r="J1897" s="375">
        <v>4</v>
      </c>
    </row>
    <row r="1898" spans="5:10" x14ac:dyDescent="0.25">
      <c r="E1898" s="32" t="s">
        <v>109</v>
      </c>
      <c r="F1898" s="350" t="s">
        <v>76</v>
      </c>
      <c r="G1898" s="54">
        <v>5</v>
      </c>
      <c r="H1898" s="30">
        <v>2014</v>
      </c>
      <c r="I1898" s="30">
        <v>14</v>
      </c>
      <c r="J1898" s="375">
        <v>2</v>
      </c>
    </row>
    <row r="1899" spans="5:10" x14ac:dyDescent="0.25">
      <c r="E1899" s="32" t="s">
        <v>109</v>
      </c>
      <c r="F1899" s="354" t="s">
        <v>50</v>
      </c>
      <c r="G1899" s="54">
        <v>6</v>
      </c>
      <c r="H1899" s="30">
        <v>2003</v>
      </c>
      <c r="I1899" s="30">
        <v>9</v>
      </c>
      <c r="J1899" s="375">
        <v>2</v>
      </c>
    </row>
    <row r="1900" spans="5:10" x14ac:dyDescent="0.25">
      <c r="E1900" s="32" t="s">
        <v>109</v>
      </c>
      <c r="F1900" s="351" t="s">
        <v>50</v>
      </c>
      <c r="G1900" s="54">
        <v>7</v>
      </c>
      <c r="H1900" s="30">
        <v>2004</v>
      </c>
      <c r="I1900" s="30">
        <v>8</v>
      </c>
      <c r="J1900" s="375">
        <v>2</v>
      </c>
    </row>
    <row r="1901" spans="5:10" x14ac:dyDescent="0.25">
      <c r="E1901" s="32" t="s">
        <v>109</v>
      </c>
      <c r="F1901" s="357" t="s">
        <v>50</v>
      </c>
      <c r="G1901" s="54">
        <v>7</v>
      </c>
      <c r="H1901" s="30">
        <v>2004</v>
      </c>
      <c r="I1901" s="30">
        <v>9</v>
      </c>
      <c r="J1901" s="375">
        <v>2</v>
      </c>
    </row>
    <row r="1902" spans="5:10" x14ac:dyDescent="0.25">
      <c r="E1902" s="32" t="s">
        <v>109</v>
      </c>
      <c r="F1902" s="351" t="s">
        <v>50</v>
      </c>
      <c r="G1902" s="54">
        <v>7</v>
      </c>
      <c r="H1902" s="30">
        <v>2007</v>
      </c>
      <c r="I1902" s="30">
        <v>14</v>
      </c>
      <c r="J1902" s="375">
        <v>2</v>
      </c>
    </row>
    <row r="1903" spans="5:10" x14ac:dyDescent="0.25">
      <c r="E1903" s="32" t="s">
        <v>109</v>
      </c>
      <c r="F1903" s="348" t="s">
        <v>75</v>
      </c>
      <c r="G1903" s="54">
        <v>7</v>
      </c>
      <c r="H1903" s="30">
        <v>2011</v>
      </c>
      <c r="I1903" s="30">
        <v>14</v>
      </c>
      <c r="J1903" s="375">
        <v>2</v>
      </c>
    </row>
    <row r="1904" spans="5:10" x14ac:dyDescent="0.25">
      <c r="E1904" s="32" t="s">
        <v>109</v>
      </c>
      <c r="F1904" s="354" t="s">
        <v>50</v>
      </c>
      <c r="G1904" s="54">
        <v>8</v>
      </c>
      <c r="H1904" s="30">
        <v>2002</v>
      </c>
      <c r="I1904" s="30">
        <v>14</v>
      </c>
      <c r="J1904" s="375">
        <v>2</v>
      </c>
    </row>
    <row r="1905" spans="5:10" x14ac:dyDescent="0.25">
      <c r="E1905" s="32" t="s">
        <v>109</v>
      </c>
      <c r="F1905" s="351" t="s">
        <v>50</v>
      </c>
      <c r="G1905" s="54">
        <v>8</v>
      </c>
      <c r="H1905" s="30">
        <v>2006</v>
      </c>
      <c r="I1905" s="30">
        <v>14</v>
      </c>
      <c r="J1905" s="375">
        <v>2</v>
      </c>
    </row>
    <row r="1906" spans="5:10" x14ac:dyDescent="0.25">
      <c r="E1906" s="32" t="s">
        <v>109</v>
      </c>
      <c r="F1906" s="351" t="s">
        <v>50</v>
      </c>
      <c r="G1906" s="54">
        <v>8</v>
      </c>
      <c r="H1906" s="30">
        <v>2009</v>
      </c>
      <c r="I1906" s="30">
        <v>9</v>
      </c>
      <c r="J1906" s="375">
        <v>2</v>
      </c>
    </row>
    <row r="1907" spans="5:10" x14ac:dyDescent="0.25">
      <c r="E1907" s="32" t="s">
        <v>109</v>
      </c>
      <c r="F1907" s="351" t="s">
        <v>75</v>
      </c>
      <c r="G1907" s="54">
        <v>9</v>
      </c>
      <c r="H1907" s="30">
        <v>2010</v>
      </c>
      <c r="I1907" s="30">
        <v>14</v>
      </c>
      <c r="J1907" s="375">
        <v>1</v>
      </c>
    </row>
    <row r="1908" spans="5:10" x14ac:dyDescent="0.25">
      <c r="E1908" s="32" t="s">
        <v>109</v>
      </c>
      <c r="F1908" s="351" t="s">
        <v>234</v>
      </c>
      <c r="G1908" s="54">
        <v>10</v>
      </c>
      <c r="H1908" s="30">
        <v>2013</v>
      </c>
      <c r="I1908" s="30">
        <v>10</v>
      </c>
      <c r="J1908" s="375">
        <v>1</v>
      </c>
    </row>
    <row r="1909" spans="5:10" x14ac:dyDescent="0.25">
      <c r="E1909" s="32" t="s">
        <v>109</v>
      </c>
      <c r="F1909" s="351" t="s">
        <v>75</v>
      </c>
      <c r="G1909" s="54">
        <v>12</v>
      </c>
      <c r="H1909" s="30">
        <v>2010</v>
      </c>
      <c r="I1909" s="30">
        <v>9</v>
      </c>
      <c r="J1909" s="375">
        <v>1</v>
      </c>
    </row>
    <row r="1910" spans="5:10" x14ac:dyDescent="0.25">
      <c r="E1910" s="32" t="s">
        <v>109</v>
      </c>
      <c r="F1910" s="350" t="s">
        <v>76</v>
      </c>
      <c r="G1910" s="54">
        <v>12</v>
      </c>
      <c r="H1910" s="30">
        <v>2014</v>
      </c>
      <c r="I1910" s="30">
        <v>9</v>
      </c>
      <c r="J1910" s="375">
        <v>1</v>
      </c>
    </row>
    <row r="1911" spans="5:10" x14ac:dyDescent="0.25">
      <c r="E1911" s="32" t="s">
        <v>109</v>
      </c>
      <c r="F1911" s="351" t="s">
        <v>50</v>
      </c>
      <c r="G1911" s="54">
        <v>13</v>
      </c>
      <c r="H1911" s="30">
        <v>2007</v>
      </c>
      <c r="I1911" s="30">
        <v>8</v>
      </c>
      <c r="J1911" s="375">
        <v>1</v>
      </c>
    </row>
    <row r="1912" spans="5:10" x14ac:dyDescent="0.25">
      <c r="E1912" s="32" t="s">
        <v>109</v>
      </c>
      <c r="F1912" s="351" t="s">
        <v>234</v>
      </c>
      <c r="G1912" s="54">
        <v>13</v>
      </c>
      <c r="H1912" s="30">
        <v>2012</v>
      </c>
      <c r="I1912" s="30">
        <v>10</v>
      </c>
      <c r="J1912" s="375">
        <v>1</v>
      </c>
    </row>
    <row r="1913" spans="5:10" x14ac:dyDescent="0.25">
      <c r="E1913" s="32" t="s">
        <v>109</v>
      </c>
      <c r="F1913" s="354" t="s">
        <v>50</v>
      </c>
      <c r="G1913" s="54">
        <v>16</v>
      </c>
      <c r="H1913" s="30">
        <v>2000</v>
      </c>
      <c r="I1913" s="30">
        <v>8</v>
      </c>
      <c r="J1913" s="375">
        <v>1</v>
      </c>
    </row>
    <row r="1914" spans="5:10" x14ac:dyDescent="0.25">
      <c r="E1914" s="32" t="s">
        <v>109</v>
      </c>
      <c r="F1914" s="354" t="s">
        <v>50</v>
      </c>
      <c r="G1914" s="54">
        <v>16</v>
      </c>
      <c r="H1914" s="30">
        <v>2001</v>
      </c>
      <c r="I1914" s="30">
        <v>8</v>
      </c>
      <c r="J1914" s="375">
        <v>1</v>
      </c>
    </row>
    <row r="1915" spans="5:10" x14ac:dyDescent="0.25">
      <c r="E1915" s="32" t="s">
        <v>109</v>
      </c>
      <c r="F1915" s="351" t="s">
        <v>50</v>
      </c>
      <c r="G1915" s="54">
        <v>16</v>
      </c>
      <c r="H1915" s="30">
        <v>2006</v>
      </c>
      <c r="I1915" s="30">
        <v>9</v>
      </c>
      <c r="J1915" s="375">
        <v>1</v>
      </c>
    </row>
    <row r="1916" spans="5:10" x14ac:dyDescent="0.25">
      <c r="E1916" s="32" t="s">
        <v>109</v>
      </c>
      <c r="F1916" s="354" t="s">
        <v>75</v>
      </c>
      <c r="G1916" s="54">
        <v>20</v>
      </c>
      <c r="H1916" s="30">
        <v>2011</v>
      </c>
      <c r="I1916" s="30">
        <v>10</v>
      </c>
      <c r="J1916" s="375">
        <v>1</v>
      </c>
    </row>
    <row r="1917" spans="5:10" ht="15.75" thickBot="1" x14ac:dyDescent="0.3">
      <c r="E1917" s="33" t="s">
        <v>109</v>
      </c>
      <c r="F1917" s="358" t="s">
        <v>234</v>
      </c>
      <c r="G1917" s="55">
        <v>21</v>
      </c>
      <c r="H1917" s="34">
        <v>2013</v>
      </c>
      <c r="I1917" s="55">
        <v>8</v>
      </c>
      <c r="J1917" s="377">
        <v>1</v>
      </c>
    </row>
    <row r="1918" spans="5:10" x14ac:dyDescent="0.25">
      <c r="E1918" s="308" t="s">
        <v>193</v>
      </c>
      <c r="F1918" s="356" t="s">
        <v>91</v>
      </c>
      <c r="G1918" s="53">
        <v>4</v>
      </c>
      <c r="H1918" s="41">
        <v>2010</v>
      </c>
      <c r="I1918" s="41">
        <v>9</v>
      </c>
      <c r="J1918" s="374">
        <v>4</v>
      </c>
    </row>
    <row r="1919" spans="5:10" x14ac:dyDescent="0.25">
      <c r="E1919" s="303" t="s">
        <v>193</v>
      </c>
      <c r="F1919" s="352" t="s">
        <v>270</v>
      </c>
      <c r="G1919" s="124">
        <v>4</v>
      </c>
      <c r="H1919" s="75">
        <v>2019</v>
      </c>
      <c r="I1919" s="30">
        <v>14</v>
      </c>
      <c r="J1919" s="376">
        <v>4</v>
      </c>
    </row>
    <row r="1920" spans="5:10" x14ac:dyDescent="0.25">
      <c r="E1920" s="139" t="s">
        <v>193</v>
      </c>
      <c r="F1920" s="144" t="s">
        <v>270</v>
      </c>
      <c r="G1920" s="54">
        <v>6</v>
      </c>
      <c r="H1920" s="30">
        <v>2022</v>
      </c>
      <c r="I1920" s="30">
        <v>14</v>
      </c>
      <c r="J1920" s="375">
        <v>2</v>
      </c>
    </row>
    <row r="1921" spans="5:10" x14ac:dyDescent="0.25">
      <c r="E1921" s="32" t="s">
        <v>193</v>
      </c>
      <c r="F1921" s="351" t="s">
        <v>232</v>
      </c>
      <c r="G1921" s="54">
        <v>7</v>
      </c>
      <c r="H1921" s="30">
        <v>2012</v>
      </c>
      <c r="I1921" s="30">
        <v>8</v>
      </c>
      <c r="J1921" s="375">
        <v>2</v>
      </c>
    </row>
    <row r="1922" spans="5:10" x14ac:dyDescent="0.25">
      <c r="E1922" s="32" t="s">
        <v>193</v>
      </c>
      <c r="F1922" s="352" t="s">
        <v>132</v>
      </c>
      <c r="G1922" s="54">
        <v>7</v>
      </c>
      <c r="H1922" s="30">
        <v>2017</v>
      </c>
      <c r="I1922" s="30">
        <v>10</v>
      </c>
      <c r="J1922" s="375">
        <v>2</v>
      </c>
    </row>
    <row r="1923" spans="5:10" x14ac:dyDescent="0.25">
      <c r="E1923" s="32" t="s">
        <v>193</v>
      </c>
      <c r="F1923" s="354" t="s">
        <v>91</v>
      </c>
      <c r="G1923" s="54">
        <v>8</v>
      </c>
      <c r="H1923" s="30">
        <v>2011</v>
      </c>
      <c r="I1923" s="30">
        <v>8</v>
      </c>
      <c r="J1923" s="375">
        <v>2</v>
      </c>
    </row>
    <row r="1924" spans="5:10" x14ac:dyDescent="0.25">
      <c r="E1924" s="32" t="s">
        <v>193</v>
      </c>
      <c r="F1924" s="352" t="s">
        <v>132</v>
      </c>
      <c r="G1924" s="54">
        <v>8</v>
      </c>
      <c r="H1924" s="30">
        <v>2017</v>
      </c>
      <c r="I1924" s="30">
        <v>9</v>
      </c>
      <c r="J1924" s="375">
        <v>2</v>
      </c>
    </row>
    <row r="1925" spans="5:10" x14ac:dyDescent="0.25">
      <c r="E1925" s="140" t="s">
        <v>193</v>
      </c>
      <c r="F1925" s="145" t="s">
        <v>270</v>
      </c>
      <c r="G1925" s="54">
        <v>9</v>
      </c>
      <c r="H1925" s="30">
        <v>2022</v>
      </c>
      <c r="I1925" s="30">
        <v>10</v>
      </c>
      <c r="J1925" s="375">
        <v>1</v>
      </c>
    </row>
    <row r="1926" spans="5:10" x14ac:dyDescent="0.25">
      <c r="E1926" s="72" t="s">
        <v>193</v>
      </c>
      <c r="F1926" s="352" t="s">
        <v>270</v>
      </c>
      <c r="G1926" s="124">
        <v>11</v>
      </c>
      <c r="H1926" s="75">
        <v>2020</v>
      </c>
      <c r="I1926" s="30">
        <v>8</v>
      </c>
      <c r="J1926" s="376">
        <v>1</v>
      </c>
    </row>
    <row r="1927" spans="5:10" x14ac:dyDescent="0.25">
      <c r="E1927" s="32" t="s">
        <v>193</v>
      </c>
      <c r="F1927" s="351" t="s">
        <v>50</v>
      </c>
      <c r="G1927" s="54">
        <v>12</v>
      </c>
      <c r="H1927" s="30">
        <v>2010</v>
      </c>
      <c r="I1927" s="30">
        <v>8</v>
      </c>
      <c r="J1927" s="375">
        <v>1</v>
      </c>
    </row>
    <row r="1928" spans="5:10" x14ac:dyDescent="0.25">
      <c r="E1928" s="32" t="s">
        <v>193</v>
      </c>
      <c r="F1928" s="351" t="s">
        <v>50</v>
      </c>
      <c r="G1928" s="54">
        <v>13</v>
      </c>
      <c r="H1928" s="30">
        <v>2009</v>
      </c>
      <c r="I1928" s="30">
        <v>8</v>
      </c>
      <c r="J1928" s="375">
        <v>1</v>
      </c>
    </row>
    <row r="1929" spans="5:10" x14ac:dyDescent="0.25">
      <c r="E1929" s="32" t="s">
        <v>193</v>
      </c>
      <c r="F1929" s="43" t="s">
        <v>50</v>
      </c>
      <c r="G1929" s="54">
        <v>13</v>
      </c>
      <c r="H1929" s="30">
        <v>2009</v>
      </c>
      <c r="I1929" s="30">
        <v>9</v>
      </c>
      <c r="J1929" s="375">
        <v>1</v>
      </c>
    </row>
    <row r="1930" spans="5:10" x14ac:dyDescent="0.25">
      <c r="E1930" s="32" t="s">
        <v>193</v>
      </c>
      <c r="F1930" s="69" t="s">
        <v>270</v>
      </c>
      <c r="G1930" s="122">
        <v>13</v>
      </c>
      <c r="H1930" s="30">
        <v>2019</v>
      </c>
      <c r="I1930" s="30">
        <v>8</v>
      </c>
      <c r="J1930" s="375">
        <v>1</v>
      </c>
    </row>
    <row r="1931" spans="5:10" x14ac:dyDescent="0.25">
      <c r="E1931" s="32" t="s">
        <v>193</v>
      </c>
      <c r="F1931" s="64" t="s">
        <v>270</v>
      </c>
      <c r="G1931" s="54">
        <v>14</v>
      </c>
      <c r="H1931" s="30">
        <v>2018</v>
      </c>
      <c r="I1931" s="30">
        <v>8</v>
      </c>
      <c r="J1931" s="375">
        <v>1</v>
      </c>
    </row>
    <row r="1932" spans="5:10" x14ac:dyDescent="0.25">
      <c r="E1932" s="32" t="s">
        <v>193</v>
      </c>
      <c r="F1932" s="64" t="s">
        <v>132</v>
      </c>
      <c r="G1932" s="54">
        <v>15</v>
      </c>
      <c r="H1932" s="30">
        <v>2017</v>
      </c>
      <c r="I1932" s="30">
        <v>14</v>
      </c>
      <c r="J1932" s="375">
        <v>1</v>
      </c>
    </row>
    <row r="1933" spans="5:10" x14ac:dyDescent="0.25">
      <c r="E1933" s="32" t="s">
        <v>193</v>
      </c>
      <c r="F1933" s="64" t="s">
        <v>270</v>
      </c>
      <c r="G1933" s="54">
        <v>15</v>
      </c>
      <c r="H1933" s="30">
        <v>2018</v>
      </c>
      <c r="I1933" s="30">
        <v>9</v>
      </c>
      <c r="J1933" s="375">
        <v>1</v>
      </c>
    </row>
    <row r="1934" spans="5:10" x14ac:dyDescent="0.25">
      <c r="E1934" s="71" t="s">
        <v>193</v>
      </c>
      <c r="F1934" s="69" t="s">
        <v>270</v>
      </c>
      <c r="G1934" s="54">
        <v>15</v>
      </c>
      <c r="H1934" s="30">
        <v>2019</v>
      </c>
      <c r="I1934" s="30">
        <v>9</v>
      </c>
      <c r="J1934" s="375">
        <v>1</v>
      </c>
    </row>
    <row r="1935" spans="5:10" x14ac:dyDescent="0.25">
      <c r="E1935" s="32" t="s">
        <v>193</v>
      </c>
      <c r="F1935" s="49" t="s">
        <v>91</v>
      </c>
      <c r="G1935" s="54">
        <v>16</v>
      </c>
      <c r="H1935" s="30">
        <v>2011</v>
      </c>
      <c r="I1935" s="30">
        <v>9</v>
      </c>
      <c r="J1935" s="375">
        <v>1</v>
      </c>
    </row>
    <row r="1936" spans="5:10" x14ac:dyDescent="0.25">
      <c r="E1936" s="72" t="s">
        <v>193</v>
      </c>
      <c r="F1936" s="64" t="s">
        <v>270</v>
      </c>
      <c r="G1936" s="124">
        <v>16</v>
      </c>
      <c r="H1936" s="75">
        <v>2020</v>
      </c>
      <c r="I1936" s="30">
        <v>9</v>
      </c>
      <c r="J1936" s="376">
        <v>1</v>
      </c>
    </row>
    <row r="1937" spans="5:10" x14ac:dyDescent="0.25">
      <c r="E1937" s="32" t="s">
        <v>193</v>
      </c>
      <c r="F1937" s="43" t="s">
        <v>50</v>
      </c>
      <c r="G1937" s="54">
        <v>18</v>
      </c>
      <c r="H1937" s="30">
        <v>2010</v>
      </c>
      <c r="I1937" s="30">
        <v>10</v>
      </c>
      <c r="J1937" s="375">
        <v>1</v>
      </c>
    </row>
    <row r="1938" spans="5:10" x14ac:dyDescent="0.25">
      <c r="E1938" s="32" t="s">
        <v>193</v>
      </c>
      <c r="F1938" s="64" t="s">
        <v>270</v>
      </c>
      <c r="G1938" s="54">
        <v>18</v>
      </c>
      <c r="H1938" s="30">
        <v>2018</v>
      </c>
      <c r="I1938" s="30">
        <v>10</v>
      </c>
      <c r="J1938" s="375">
        <v>1</v>
      </c>
    </row>
    <row r="1939" spans="5:10" x14ac:dyDescent="0.25">
      <c r="E1939" s="72" t="s">
        <v>193</v>
      </c>
      <c r="F1939" s="64" t="s">
        <v>270</v>
      </c>
      <c r="G1939" s="54">
        <v>18</v>
      </c>
      <c r="H1939" s="30">
        <v>2019</v>
      </c>
      <c r="I1939" s="30">
        <v>10</v>
      </c>
      <c r="J1939" s="375">
        <v>1</v>
      </c>
    </row>
    <row r="1940" spans="5:10" x14ac:dyDescent="0.25">
      <c r="E1940" s="139" t="s">
        <v>193</v>
      </c>
      <c r="F1940" s="136" t="s">
        <v>270</v>
      </c>
      <c r="G1940" s="54">
        <v>18</v>
      </c>
      <c r="H1940" s="30">
        <v>2023</v>
      </c>
      <c r="I1940" s="30">
        <v>9</v>
      </c>
      <c r="J1940" s="375">
        <v>1</v>
      </c>
    </row>
    <row r="1941" spans="5:10" x14ac:dyDescent="0.25">
      <c r="E1941" s="139" t="s">
        <v>193</v>
      </c>
      <c r="F1941" s="136" t="s">
        <v>270</v>
      </c>
      <c r="G1941" s="54">
        <v>20</v>
      </c>
      <c r="H1941" s="30">
        <v>2022</v>
      </c>
      <c r="I1941" s="30">
        <v>8</v>
      </c>
      <c r="J1941" s="375">
        <v>1</v>
      </c>
    </row>
    <row r="1942" spans="5:10" x14ac:dyDescent="0.25">
      <c r="E1942" s="32" t="s">
        <v>193</v>
      </c>
      <c r="F1942" s="43" t="s">
        <v>232</v>
      </c>
      <c r="G1942" s="54">
        <v>21</v>
      </c>
      <c r="H1942" s="30">
        <v>2013</v>
      </c>
      <c r="I1942" s="30">
        <v>10</v>
      </c>
      <c r="J1942" s="375">
        <v>1</v>
      </c>
    </row>
    <row r="1943" spans="5:10" x14ac:dyDescent="0.25">
      <c r="E1943" s="32" t="s">
        <v>193</v>
      </c>
      <c r="F1943" s="49" t="s">
        <v>91</v>
      </c>
      <c r="G1943" s="54">
        <v>23</v>
      </c>
      <c r="H1943" s="30">
        <v>2011</v>
      </c>
      <c r="I1943" s="30">
        <v>10</v>
      </c>
      <c r="J1943" s="375">
        <v>1</v>
      </c>
    </row>
    <row r="1944" spans="5:10" x14ac:dyDescent="0.25">
      <c r="E1944" s="32" t="s">
        <v>193</v>
      </c>
      <c r="F1944" s="64" t="s">
        <v>270</v>
      </c>
      <c r="G1944" s="54">
        <v>23</v>
      </c>
      <c r="H1944" s="30">
        <v>2018</v>
      </c>
      <c r="I1944" s="30">
        <v>14</v>
      </c>
      <c r="J1944" s="375">
        <v>1</v>
      </c>
    </row>
    <row r="1945" spans="5:10" ht="15.75" thickBot="1" x14ac:dyDescent="0.3">
      <c r="E1945" s="142" t="s">
        <v>193</v>
      </c>
      <c r="F1945" s="153" t="s">
        <v>270</v>
      </c>
      <c r="G1945" s="55">
        <v>23</v>
      </c>
      <c r="H1945" s="34">
        <v>2022</v>
      </c>
      <c r="I1945" s="34">
        <v>9</v>
      </c>
      <c r="J1945" s="377">
        <v>1</v>
      </c>
    </row>
    <row r="1946" spans="5:10" ht="15.75" thickBot="1" x14ac:dyDescent="0.3">
      <c r="E1946" s="59" t="s">
        <v>111</v>
      </c>
      <c r="F1946" s="87" t="s">
        <v>68</v>
      </c>
      <c r="G1946" s="98">
        <v>15</v>
      </c>
      <c r="H1946" s="61">
        <v>2000</v>
      </c>
      <c r="I1946" s="61">
        <v>9</v>
      </c>
      <c r="J1946" s="378">
        <v>1</v>
      </c>
    </row>
    <row r="1947" spans="5:10" x14ac:dyDescent="0.25">
      <c r="E1947" s="138" t="s">
        <v>420</v>
      </c>
      <c r="F1947" s="150" t="s">
        <v>326</v>
      </c>
      <c r="G1947" s="53">
        <v>19</v>
      </c>
      <c r="H1947" s="41">
        <v>2023</v>
      </c>
      <c r="I1947" s="41">
        <v>9</v>
      </c>
      <c r="J1947" s="374">
        <v>1</v>
      </c>
    </row>
    <row r="1948" spans="5:10" x14ac:dyDescent="0.25">
      <c r="E1948" s="140" t="s">
        <v>420</v>
      </c>
      <c r="F1948" s="137" t="s">
        <v>326</v>
      </c>
      <c r="G1948" s="54">
        <v>23</v>
      </c>
      <c r="H1948" s="30">
        <v>2022</v>
      </c>
      <c r="I1948" s="30">
        <v>10</v>
      </c>
      <c r="J1948" s="375">
        <v>1</v>
      </c>
    </row>
    <row r="1949" spans="5:10" x14ac:dyDescent="0.25">
      <c r="E1949" s="139" t="s">
        <v>420</v>
      </c>
      <c r="F1949" s="136" t="s">
        <v>326</v>
      </c>
      <c r="G1949" s="54">
        <v>26</v>
      </c>
      <c r="H1949" s="30">
        <v>2022</v>
      </c>
      <c r="I1949" s="30">
        <v>14</v>
      </c>
      <c r="J1949" s="375">
        <v>1</v>
      </c>
    </row>
    <row r="1950" spans="5:10" x14ac:dyDescent="0.25">
      <c r="E1950" s="139" t="s">
        <v>420</v>
      </c>
      <c r="F1950" s="136" t="s">
        <v>326</v>
      </c>
      <c r="G1950" s="54">
        <v>30</v>
      </c>
      <c r="H1950" s="30">
        <v>2022</v>
      </c>
      <c r="I1950" s="30">
        <v>9</v>
      </c>
      <c r="J1950" s="375">
        <v>1</v>
      </c>
    </row>
    <row r="1951" spans="5:10" ht="15.75" thickBot="1" x14ac:dyDescent="0.3">
      <c r="E1951" s="141" t="s">
        <v>420</v>
      </c>
      <c r="F1951" s="151" t="s">
        <v>326</v>
      </c>
      <c r="G1951" s="55">
        <v>32</v>
      </c>
      <c r="H1951" s="34">
        <v>2021</v>
      </c>
      <c r="I1951" s="34">
        <v>14</v>
      </c>
      <c r="J1951" s="377">
        <v>1</v>
      </c>
    </row>
    <row r="1952" spans="5:10" x14ac:dyDescent="0.25">
      <c r="E1952" s="301" t="s">
        <v>133</v>
      </c>
      <c r="F1952" s="40" t="s">
        <v>134</v>
      </c>
      <c r="G1952" s="53">
        <v>1</v>
      </c>
      <c r="H1952" s="41">
        <v>2006</v>
      </c>
      <c r="I1952" s="41">
        <v>14</v>
      </c>
      <c r="J1952" s="374">
        <v>16</v>
      </c>
    </row>
    <row r="1953" spans="5:10" x14ac:dyDescent="0.25">
      <c r="E1953" s="305" t="s">
        <v>133</v>
      </c>
      <c r="F1953" s="43" t="s">
        <v>134</v>
      </c>
      <c r="G1953" s="54">
        <v>1</v>
      </c>
      <c r="H1953" s="30">
        <v>2008</v>
      </c>
      <c r="I1953" s="30">
        <v>9</v>
      </c>
      <c r="J1953" s="375">
        <v>16</v>
      </c>
    </row>
    <row r="1954" spans="5:10" x14ac:dyDescent="0.25">
      <c r="E1954" s="305" t="s">
        <v>133</v>
      </c>
      <c r="F1954" s="49" t="s">
        <v>205</v>
      </c>
      <c r="G1954" s="54">
        <v>1</v>
      </c>
      <c r="H1954" s="30">
        <v>2011</v>
      </c>
      <c r="I1954" s="30">
        <v>9</v>
      </c>
      <c r="J1954" s="375">
        <v>16</v>
      </c>
    </row>
    <row r="1955" spans="5:10" x14ac:dyDescent="0.25">
      <c r="E1955" s="305" t="s">
        <v>133</v>
      </c>
      <c r="F1955" s="43" t="s">
        <v>238</v>
      </c>
      <c r="G1955" s="54">
        <v>1</v>
      </c>
      <c r="H1955" s="30">
        <v>2013</v>
      </c>
      <c r="I1955" s="54">
        <v>8</v>
      </c>
      <c r="J1955" s="375">
        <v>16</v>
      </c>
    </row>
    <row r="1956" spans="5:10" x14ac:dyDescent="0.25">
      <c r="E1956" s="305" t="s">
        <v>133</v>
      </c>
      <c r="F1956" s="69" t="s">
        <v>270</v>
      </c>
      <c r="G1956" s="54">
        <v>1</v>
      </c>
      <c r="H1956" s="30">
        <v>2019</v>
      </c>
      <c r="I1956" s="30">
        <v>9</v>
      </c>
      <c r="J1956" s="375">
        <v>16</v>
      </c>
    </row>
    <row r="1957" spans="5:10" x14ac:dyDescent="0.25">
      <c r="E1957" s="305" t="s">
        <v>133</v>
      </c>
      <c r="F1957" s="137" t="s">
        <v>270</v>
      </c>
      <c r="G1957" s="54">
        <v>1</v>
      </c>
      <c r="H1957" s="30">
        <v>2021</v>
      </c>
      <c r="I1957" s="30">
        <v>8</v>
      </c>
      <c r="J1957" s="375">
        <v>16</v>
      </c>
    </row>
    <row r="1958" spans="5:10" x14ac:dyDescent="0.25">
      <c r="E1958" s="305" t="s">
        <v>133</v>
      </c>
      <c r="F1958" s="137" t="s">
        <v>270</v>
      </c>
      <c r="G1958" s="54">
        <v>1</v>
      </c>
      <c r="H1958" s="30">
        <v>2022</v>
      </c>
      <c r="I1958" s="30">
        <v>8</v>
      </c>
      <c r="J1958" s="375">
        <v>16</v>
      </c>
    </row>
    <row r="1959" spans="5:10" x14ac:dyDescent="0.25">
      <c r="E1959" s="305" t="s">
        <v>133</v>
      </c>
      <c r="F1959" s="137" t="s">
        <v>270</v>
      </c>
      <c r="G1959" s="54">
        <v>1</v>
      </c>
      <c r="H1959" s="30">
        <v>2023</v>
      </c>
      <c r="I1959" s="30">
        <v>10</v>
      </c>
      <c r="J1959" s="375">
        <v>16</v>
      </c>
    </row>
    <row r="1960" spans="5:10" x14ac:dyDescent="0.25">
      <c r="E1960" s="302" t="s">
        <v>133</v>
      </c>
      <c r="F1960" s="43" t="s">
        <v>134</v>
      </c>
      <c r="G1960" s="54">
        <v>2</v>
      </c>
      <c r="H1960" s="30">
        <v>2008</v>
      </c>
      <c r="I1960" s="30">
        <v>14</v>
      </c>
      <c r="J1960" s="375">
        <v>8</v>
      </c>
    </row>
    <row r="1961" spans="5:10" x14ac:dyDescent="0.25">
      <c r="E1961" s="302" t="s">
        <v>133</v>
      </c>
      <c r="F1961" s="351" t="s">
        <v>134</v>
      </c>
      <c r="G1961" s="54">
        <v>2</v>
      </c>
      <c r="H1961" s="30">
        <v>2009</v>
      </c>
      <c r="I1961" s="30">
        <v>8</v>
      </c>
      <c r="J1961" s="375">
        <v>8</v>
      </c>
    </row>
    <row r="1962" spans="5:10" x14ac:dyDescent="0.25">
      <c r="E1962" s="302" t="s">
        <v>133</v>
      </c>
      <c r="F1962" s="354" t="s">
        <v>205</v>
      </c>
      <c r="G1962" s="54">
        <v>2</v>
      </c>
      <c r="H1962" s="30">
        <v>2011</v>
      </c>
      <c r="I1962" s="30">
        <v>8</v>
      </c>
      <c r="J1962" s="375">
        <v>8</v>
      </c>
    </row>
    <row r="1963" spans="5:10" x14ac:dyDescent="0.25">
      <c r="E1963" s="302" t="s">
        <v>133</v>
      </c>
      <c r="F1963" s="352" t="s">
        <v>270</v>
      </c>
      <c r="G1963" s="54">
        <v>2</v>
      </c>
      <c r="H1963" s="30">
        <v>2018</v>
      </c>
      <c r="I1963" s="30">
        <v>9</v>
      </c>
      <c r="J1963" s="375">
        <v>8</v>
      </c>
    </row>
    <row r="1964" spans="5:10" x14ac:dyDescent="0.25">
      <c r="E1964" s="302" t="s">
        <v>133</v>
      </c>
      <c r="F1964" s="349" t="s">
        <v>270</v>
      </c>
      <c r="G1964" s="122">
        <v>2</v>
      </c>
      <c r="H1964" s="30">
        <v>2019</v>
      </c>
      <c r="I1964" s="30">
        <v>8</v>
      </c>
      <c r="J1964" s="375">
        <v>8</v>
      </c>
    </row>
    <row r="1965" spans="5:10" x14ac:dyDescent="0.25">
      <c r="E1965" s="302" t="s">
        <v>133</v>
      </c>
      <c r="F1965" s="352" t="s">
        <v>270</v>
      </c>
      <c r="G1965" s="124">
        <v>2</v>
      </c>
      <c r="H1965" s="75">
        <v>2019</v>
      </c>
      <c r="I1965" s="30">
        <v>14</v>
      </c>
      <c r="J1965" s="376">
        <v>8</v>
      </c>
    </row>
    <row r="1966" spans="5:10" x14ac:dyDescent="0.25">
      <c r="E1966" s="302" t="s">
        <v>133</v>
      </c>
      <c r="F1966" s="144" t="s">
        <v>270</v>
      </c>
      <c r="G1966" s="54">
        <v>2</v>
      </c>
      <c r="H1966" s="30">
        <v>2021</v>
      </c>
      <c r="I1966" s="30">
        <v>9</v>
      </c>
      <c r="J1966" s="375">
        <v>8</v>
      </c>
    </row>
    <row r="1967" spans="5:10" x14ac:dyDescent="0.25">
      <c r="E1967" s="302" t="s">
        <v>133</v>
      </c>
      <c r="F1967" s="144" t="s">
        <v>270</v>
      </c>
      <c r="G1967" s="54">
        <v>2</v>
      </c>
      <c r="H1967" s="30">
        <v>2022</v>
      </c>
      <c r="I1967" s="30">
        <v>10</v>
      </c>
      <c r="J1967" s="375">
        <v>8</v>
      </c>
    </row>
    <row r="1968" spans="5:10" x14ac:dyDescent="0.25">
      <c r="E1968" s="302" t="s">
        <v>133</v>
      </c>
      <c r="F1968" s="144" t="s">
        <v>270</v>
      </c>
      <c r="G1968" s="54">
        <v>2</v>
      </c>
      <c r="H1968" s="30">
        <v>2022</v>
      </c>
      <c r="I1968" s="30">
        <v>14</v>
      </c>
      <c r="J1968" s="375">
        <v>8</v>
      </c>
    </row>
    <row r="1969" spans="5:10" x14ac:dyDescent="0.25">
      <c r="E1969" s="303" t="s">
        <v>133</v>
      </c>
      <c r="F1969" s="351" t="s">
        <v>134</v>
      </c>
      <c r="G1969" s="54">
        <v>3</v>
      </c>
      <c r="H1969" s="30">
        <v>2006</v>
      </c>
      <c r="I1969" s="30">
        <v>8</v>
      </c>
      <c r="J1969" s="375">
        <v>4</v>
      </c>
    </row>
    <row r="1970" spans="5:10" x14ac:dyDescent="0.25">
      <c r="E1970" s="303" t="s">
        <v>133</v>
      </c>
      <c r="F1970" s="351" t="s">
        <v>134</v>
      </c>
      <c r="G1970" s="54">
        <v>3</v>
      </c>
      <c r="H1970" s="30">
        <v>2007</v>
      </c>
      <c r="I1970" s="30">
        <v>8</v>
      </c>
      <c r="J1970" s="375">
        <v>4</v>
      </c>
    </row>
    <row r="1971" spans="5:10" x14ac:dyDescent="0.25">
      <c r="E1971" s="303" t="s">
        <v>133</v>
      </c>
      <c r="F1971" s="351" t="s">
        <v>134</v>
      </c>
      <c r="G1971" s="54">
        <v>3</v>
      </c>
      <c r="H1971" s="30">
        <v>2007</v>
      </c>
      <c r="I1971" s="30">
        <v>9</v>
      </c>
      <c r="J1971" s="375">
        <v>4</v>
      </c>
    </row>
    <row r="1972" spans="5:10" x14ac:dyDescent="0.25">
      <c r="E1972" s="303" t="s">
        <v>133</v>
      </c>
      <c r="F1972" s="351" t="s">
        <v>205</v>
      </c>
      <c r="G1972" s="54">
        <v>3</v>
      </c>
      <c r="H1972" s="30">
        <v>2010</v>
      </c>
      <c r="I1972" s="30">
        <v>9</v>
      </c>
      <c r="J1972" s="375">
        <v>4</v>
      </c>
    </row>
    <row r="1973" spans="5:10" x14ac:dyDescent="0.25">
      <c r="E1973" s="303" t="s">
        <v>133</v>
      </c>
      <c r="F1973" s="351" t="s">
        <v>134</v>
      </c>
      <c r="G1973" s="54">
        <v>3</v>
      </c>
      <c r="H1973" s="30">
        <v>2010</v>
      </c>
      <c r="I1973" s="30">
        <v>14</v>
      </c>
      <c r="J1973" s="375">
        <v>4</v>
      </c>
    </row>
    <row r="1974" spans="5:10" x14ac:dyDescent="0.25">
      <c r="E1974" s="303" t="s">
        <v>133</v>
      </c>
      <c r="F1974" s="350" t="s">
        <v>270</v>
      </c>
      <c r="G1974" s="54">
        <v>3</v>
      </c>
      <c r="H1974" s="30">
        <v>2014</v>
      </c>
      <c r="I1974" s="30">
        <v>9</v>
      </c>
      <c r="J1974" s="375">
        <v>4</v>
      </c>
    </row>
    <row r="1975" spans="5:10" x14ac:dyDescent="0.25">
      <c r="E1975" s="303" t="s">
        <v>133</v>
      </c>
      <c r="F1975" s="350" t="s">
        <v>270</v>
      </c>
      <c r="G1975" s="54">
        <v>3</v>
      </c>
      <c r="H1975" s="30">
        <v>2015</v>
      </c>
      <c r="I1975" s="30">
        <v>14</v>
      </c>
      <c r="J1975" s="375">
        <v>4</v>
      </c>
    </row>
    <row r="1976" spans="5:10" x14ac:dyDescent="0.25">
      <c r="E1976" s="303" t="s">
        <v>133</v>
      </c>
      <c r="F1976" s="350" t="s">
        <v>270</v>
      </c>
      <c r="G1976" s="54">
        <v>3</v>
      </c>
      <c r="H1976" s="30">
        <v>2016</v>
      </c>
      <c r="I1976" s="30">
        <v>9</v>
      </c>
      <c r="J1976" s="375">
        <v>4</v>
      </c>
    </row>
    <row r="1977" spans="5:10" x14ac:dyDescent="0.25">
      <c r="E1977" s="303" t="s">
        <v>133</v>
      </c>
      <c r="F1977" s="352" t="s">
        <v>270</v>
      </c>
      <c r="G1977" s="54">
        <v>3</v>
      </c>
      <c r="H1977" s="30">
        <v>2017</v>
      </c>
      <c r="I1977" s="30">
        <v>14</v>
      </c>
      <c r="J1977" s="375">
        <v>4</v>
      </c>
    </row>
    <row r="1978" spans="5:10" x14ac:dyDescent="0.25">
      <c r="E1978" s="303" t="s">
        <v>133</v>
      </c>
      <c r="F1978" s="352" t="s">
        <v>270</v>
      </c>
      <c r="G1978" s="54">
        <v>3</v>
      </c>
      <c r="H1978" s="30">
        <v>2018</v>
      </c>
      <c r="I1978" s="30">
        <v>8</v>
      </c>
      <c r="J1978" s="375">
        <v>4</v>
      </c>
    </row>
    <row r="1979" spans="5:10" x14ac:dyDescent="0.25">
      <c r="E1979" s="303" t="s">
        <v>133</v>
      </c>
      <c r="F1979" s="352" t="s">
        <v>270</v>
      </c>
      <c r="G1979" s="54">
        <v>3</v>
      </c>
      <c r="H1979" s="30">
        <v>2018</v>
      </c>
      <c r="I1979" s="30">
        <v>14</v>
      </c>
      <c r="J1979" s="375">
        <v>4</v>
      </c>
    </row>
    <row r="1980" spans="5:10" x14ac:dyDescent="0.25">
      <c r="E1980" s="303" t="s">
        <v>133</v>
      </c>
      <c r="F1980" s="145" t="s">
        <v>270</v>
      </c>
      <c r="G1980" s="54">
        <v>3</v>
      </c>
      <c r="H1980" s="30">
        <v>2021</v>
      </c>
      <c r="I1980" s="30">
        <v>10</v>
      </c>
      <c r="J1980" s="375">
        <v>4</v>
      </c>
    </row>
    <row r="1981" spans="5:10" x14ac:dyDescent="0.25">
      <c r="E1981" s="303" t="s">
        <v>133</v>
      </c>
      <c r="F1981" s="145" t="s">
        <v>270</v>
      </c>
      <c r="G1981" s="54">
        <v>3</v>
      </c>
      <c r="H1981" s="30">
        <v>2023</v>
      </c>
      <c r="I1981" s="30">
        <v>14</v>
      </c>
      <c r="J1981" s="375">
        <v>4</v>
      </c>
    </row>
    <row r="1982" spans="5:10" x14ac:dyDescent="0.25">
      <c r="E1982" s="303" t="s">
        <v>133</v>
      </c>
      <c r="F1982" s="351" t="s">
        <v>134</v>
      </c>
      <c r="G1982" s="54">
        <v>4</v>
      </c>
      <c r="H1982" s="30">
        <v>2004</v>
      </c>
      <c r="I1982" s="30">
        <v>8</v>
      </c>
      <c r="J1982" s="375">
        <v>4</v>
      </c>
    </row>
    <row r="1983" spans="5:10" x14ac:dyDescent="0.25">
      <c r="E1983" s="303" t="s">
        <v>133</v>
      </c>
      <c r="F1983" s="351" t="s">
        <v>134</v>
      </c>
      <c r="G1983" s="54">
        <v>4</v>
      </c>
      <c r="H1983" s="30">
        <v>2006</v>
      </c>
      <c r="I1983" s="30">
        <v>9</v>
      </c>
      <c r="J1983" s="375">
        <v>4</v>
      </c>
    </row>
    <row r="1984" spans="5:10" x14ac:dyDescent="0.25">
      <c r="E1984" s="303" t="s">
        <v>133</v>
      </c>
      <c r="F1984" s="351" t="s">
        <v>134</v>
      </c>
      <c r="G1984" s="54">
        <v>4</v>
      </c>
      <c r="H1984" s="30">
        <v>2008</v>
      </c>
      <c r="I1984" s="30">
        <v>8</v>
      </c>
      <c r="J1984" s="375">
        <v>4</v>
      </c>
    </row>
    <row r="1985" spans="5:10" x14ac:dyDescent="0.25">
      <c r="E1985" s="303" t="s">
        <v>133</v>
      </c>
      <c r="F1985" s="351" t="s">
        <v>134</v>
      </c>
      <c r="G1985" s="54">
        <v>4</v>
      </c>
      <c r="H1985" s="30">
        <v>2009</v>
      </c>
      <c r="I1985" s="30">
        <v>14</v>
      </c>
      <c r="J1985" s="375">
        <v>4</v>
      </c>
    </row>
    <row r="1986" spans="5:10" x14ac:dyDescent="0.25">
      <c r="E1986" s="303" t="s">
        <v>133</v>
      </c>
      <c r="F1986" s="351" t="s">
        <v>134</v>
      </c>
      <c r="G1986" s="54">
        <v>4</v>
      </c>
      <c r="H1986" s="30">
        <v>2010</v>
      </c>
      <c r="I1986" s="30">
        <v>10</v>
      </c>
      <c r="J1986" s="375">
        <v>4</v>
      </c>
    </row>
    <row r="1987" spans="5:10" x14ac:dyDescent="0.25">
      <c r="E1987" s="32" t="s">
        <v>133</v>
      </c>
      <c r="F1987" s="350" t="s">
        <v>270</v>
      </c>
      <c r="G1987" s="54">
        <v>5</v>
      </c>
      <c r="H1987" s="30">
        <v>2014</v>
      </c>
      <c r="I1987" s="30">
        <v>8</v>
      </c>
      <c r="J1987" s="375">
        <v>2</v>
      </c>
    </row>
    <row r="1988" spans="5:10" x14ac:dyDescent="0.25">
      <c r="E1988" s="32" t="s">
        <v>133</v>
      </c>
      <c r="F1988" s="350" t="s">
        <v>270</v>
      </c>
      <c r="G1988" s="54">
        <v>5</v>
      </c>
      <c r="H1988" s="30">
        <v>2014</v>
      </c>
      <c r="I1988" s="30">
        <v>10</v>
      </c>
      <c r="J1988" s="375">
        <v>2</v>
      </c>
    </row>
    <row r="1989" spans="5:10" x14ac:dyDescent="0.25">
      <c r="E1989" s="32" t="s">
        <v>133</v>
      </c>
      <c r="F1989" s="352" t="s">
        <v>270</v>
      </c>
      <c r="G1989" s="54">
        <v>5</v>
      </c>
      <c r="H1989" s="30">
        <v>2018</v>
      </c>
      <c r="I1989" s="30">
        <v>10</v>
      </c>
      <c r="J1989" s="375">
        <v>2</v>
      </c>
    </row>
    <row r="1990" spans="5:10" x14ac:dyDescent="0.25">
      <c r="E1990" s="140" t="s">
        <v>133</v>
      </c>
      <c r="F1990" s="145" t="s">
        <v>270</v>
      </c>
      <c r="G1990" s="54">
        <v>5</v>
      </c>
      <c r="H1990" s="30">
        <v>2021</v>
      </c>
      <c r="I1990" s="30">
        <v>14</v>
      </c>
      <c r="J1990" s="375">
        <v>2</v>
      </c>
    </row>
    <row r="1991" spans="5:10" x14ac:dyDescent="0.25">
      <c r="E1991" s="140" t="s">
        <v>133</v>
      </c>
      <c r="F1991" s="145" t="s">
        <v>270</v>
      </c>
      <c r="G1991" s="54">
        <v>5</v>
      </c>
      <c r="H1991" s="30">
        <v>2022</v>
      </c>
      <c r="I1991" s="30">
        <v>9</v>
      </c>
      <c r="J1991" s="375">
        <v>2</v>
      </c>
    </row>
    <row r="1992" spans="5:10" x14ac:dyDescent="0.25">
      <c r="E1992" s="140" t="s">
        <v>133</v>
      </c>
      <c r="F1992" s="145" t="s">
        <v>270</v>
      </c>
      <c r="G1992" s="54">
        <v>5</v>
      </c>
      <c r="H1992" s="30">
        <v>2023</v>
      </c>
      <c r="I1992" s="30">
        <v>8</v>
      </c>
      <c r="J1992" s="375">
        <v>2</v>
      </c>
    </row>
    <row r="1993" spans="5:10" x14ac:dyDescent="0.25">
      <c r="E1993" s="32" t="s">
        <v>133</v>
      </c>
      <c r="F1993" s="357" t="s">
        <v>158</v>
      </c>
      <c r="G1993" s="54">
        <v>6</v>
      </c>
      <c r="H1993" s="30">
        <v>2004</v>
      </c>
      <c r="I1993" s="30">
        <v>14</v>
      </c>
      <c r="J1993" s="375">
        <v>2</v>
      </c>
    </row>
    <row r="1994" spans="5:10" x14ac:dyDescent="0.25">
      <c r="E1994" s="32" t="s">
        <v>133</v>
      </c>
      <c r="F1994" s="357" t="s">
        <v>134</v>
      </c>
      <c r="G1994" s="54">
        <v>6</v>
      </c>
      <c r="H1994" s="30">
        <v>2005</v>
      </c>
      <c r="I1994" s="30">
        <v>8</v>
      </c>
      <c r="J1994" s="375">
        <v>2</v>
      </c>
    </row>
    <row r="1995" spans="5:10" x14ac:dyDescent="0.25">
      <c r="E1995" s="32" t="s">
        <v>133</v>
      </c>
      <c r="F1995" s="357" t="s">
        <v>134</v>
      </c>
      <c r="G1995" s="54">
        <v>6</v>
      </c>
      <c r="H1995" s="30">
        <v>2005</v>
      </c>
      <c r="I1995" s="30">
        <v>9</v>
      </c>
      <c r="J1995" s="375">
        <v>2</v>
      </c>
    </row>
    <row r="1996" spans="5:10" x14ac:dyDescent="0.25">
      <c r="E1996" s="32" t="s">
        <v>133</v>
      </c>
      <c r="F1996" s="351" t="s">
        <v>134</v>
      </c>
      <c r="G1996" s="54">
        <v>6</v>
      </c>
      <c r="H1996" s="30">
        <v>2007</v>
      </c>
      <c r="I1996" s="30">
        <v>14</v>
      </c>
      <c r="J1996" s="375">
        <v>2</v>
      </c>
    </row>
    <row r="1997" spans="5:10" x14ac:dyDescent="0.25">
      <c r="E1997" s="32" t="s">
        <v>133</v>
      </c>
      <c r="F1997" s="348" t="s">
        <v>205</v>
      </c>
      <c r="G1997" s="54">
        <v>6</v>
      </c>
      <c r="H1997" s="30">
        <v>2011</v>
      </c>
      <c r="I1997" s="30">
        <v>14</v>
      </c>
      <c r="J1997" s="375">
        <v>2</v>
      </c>
    </row>
    <row r="1998" spans="5:10" x14ac:dyDescent="0.25">
      <c r="E1998" s="32" t="s">
        <v>133</v>
      </c>
      <c r="F1998" s="351" t="s">
        <v>238</v>
      </c>
      <c r="G1998" s="54">
        <v>6</v>
      </c>
      <c r="H1998" s="30">
        <v>2013</v>
      </c>
      <c r="I1998" s="30">
        <v>14</v>
      </c>
      <c r="J1998" s="375">
        <v>2</v>
      </c>
    </row>
    <row r="1999" spans="5:10" x14ac:dyDescent="0.25">
      <c r="E1999" s="32" t="s">
        <v>133</v>
      </c>
      <c r="F1999" s="350" t="s">
        <v>270</v>
      </c>
      <c r="G1999" s="54">
        <v>6</v>
      </c>
      <c r="H1999" s="30">
        <v>2016</v>
      </c>
      <c r="I1999" s="30">
        <v>8</v>
      </c>
      <c r="J1999" s="375">
        <v>2</v>
      </c>
    </row>
    <row r="2000" spans="5:10" x14ac:dyDescent="0.25">
      <c r="E2000" s="32" t="s">
        <v>133</v>
      </c>
      <c r="F2000" s="352" t="s">
        <v>270</v>
      </c>
      <c r="G2000" s="54">
        <v>6</v>
      </c>
      <c r="H2000" s="30">
        <v>2017</v>
      </c>
      <c r="I2000" s="30">
        <v>9</v>
      </c>
      <c r="J2000" s="375">
        <v>2</v>
      </c>
    </row>
    <row r="2001" spans="5:10" x14ac:dyDescent="0.25">
      <c r="E2001" s="72" t="s">
        <v>133</v>
      </c>
      <c r="F2001" s="352" t="s">
        <v>270</v>
      </c>
      <c r="G2001" s="124">
        <v>6</v>
      </c>
      <c r="H2001" s="75">
        <v>2020</v>
      </c>
      <c r="I2001" s="30">
        <v>8</v>
      </c>
      <c r="J2001" s="376">
        <v>2</v>
      </c>
    </row>
    <row r="2002" spans="5:10" x14ac:dyDescent="0.25">
      <c r="E2002" s="32" t="s">
        <v>133</v>
      </c>
      <c r="F2002" s="354" t="s">
        <v>134</v>
      </c>
      <c r="G2002" s="54">
        <v>7</v>
      </c>
      <c r="H2002" s="30">
        <v>2002</v>
      </c>
      <c r="I2002" s="30">
        <v>9</v>
      </c>
      <c r="J2002" s="375">
        <v>2</v>
      </c>
    </row>
    <row r="2003" spans="5:10" x14ac:dyDescent="0.25">
      <c r="E2003" s="32" t="s">
        <v>133</v>
      </c>
      <c r="F2003" s="350" t="s">
        <v>270</v>
      </c>
      <c r="G2003" s="54">
        <v>7</v>
      </c>
      <c r="H2003" s="30">
        <v>2015</v>
      </c>
      <c r="I2003" s="30">
        <v>9</v>
      </c>
      <c r="J2003" s="375">
        <v>2</v>
      </c>
    </row>
    <row r="2004" spans="5:10" x14ac:dyDescent="0.25">
      <c r="E2004" s="140" t="s">
        <v>133</v>
      </c>
      <c r="F2004" s="145" t="s">
        <v>270</v>
      </c>
      <c r="G2004" s="54">
        <v>7</v>
      </c>
      <c r="H2004" s="30">
        <v>2023</v>
      </c>
      <c r="I2004" s="30">
        <v>9</v>
      </c>
      <c r="J2004" s="375">
        <v>2</v>
      </c>
    </row>
    <row r="2005" spans="5:10" x14ac:dyDescent="0.25">
      <c r="E2005" s="32" t="s">
        <v>133</v>
      </c>
      <c r="F2005" s="354" t="s">
        <v>205</v>
      </c>
      <c r="G2005" s="54">
        <v>8</v>
      </c>
      <c r="H2005" s="30">
        <v>2011</v>
      </c>
      <c r="I2005" s="30">
        <v>10</v>
      </c>
      <c r="J2005" s="375">
        <v>2</v>
      </c>
    </row>
    <row r="2006" spans="5:10" x14ac:dyDescent="0.25">
      <c r="E2006" s="32" t="s">
        <v>133</v>
      </c>
      <c r="F2006" s="351" t="s">
        <v>238</v>
      </c>
      <c r="G2006" s="54">
        <v>8</v>
      </c>
      <c r="H2006" s="30">
        <v>2013</v>
      </c>
      <c r="I2006" s="30">
        <v>10</v>
      </c>
      <c r="J2006" s="375">
        <v>2</v>
      </c>
    </row>
    <row r="2007" spans="5:10" x14ac:dyDescent="0.25">
      <c r="E2007" s="32" t="s">
        <v>133</v>
      </c>
      <c r="F2007" s="351" t="s">
        <v>134</v>
      </c>
      <c r="G2007" s="54">
        <v>9</v>
      </c>
      <c r="H2007" s="30">
        <v>2009</v>
      </c>
      <c r="I2007" s="30">
        <v>9</v>
      </c>
      <c r="J2007" s="375">
        <v>1</v>
      </c>
    </row>
    <row r="2008" spans="5:10" x14ac:dyDescent="0.25">
      <c r="E2008" s="32" t="s">
        <v>133</v>
      </c>
      <c r="F2008" s="351" t="s">
        <v>134</v>
      </c>
      <c r="G2008" s="54">
        <v>9</v>
      </c>
      <c r="H2008" s="30">
        <v>2010</v>
      </c>
      <c r="I2008" s="30">
        <v>8</v>
      </c>
      <c r="J2008" s="375">
        <v>1</v>
      </c>
    </row>
    <row r="2009" spans="5:10" x14ac:dyDescent="0.25">
      <c r="E2009" s="32" t="s">
        <v>133</v>
      </c>
      <c r="F2009" s="351" t="s">
        <v>238</v>
      </c>
      <c r="G2009" s="54">
        <v>9</v>
      </c>
      <c r="H2009" s="30">
        <v>2012</v>
      </c>
      <c r="I2009" s="30">
        <v>8</v>
      </c>
      <c r="J2009" s="375">
        <v>1</v>
      </c>
    </row>
    <row r="2010" spans="5:10" x14ac:dyDescent="0.25">
      <c r="E2010" s="32" t="s">
        <v>133</v>
      </c>
      <c r="F2010" s="351" t="s">
        <v>238</v>
      </c>
      <c r="G2010" s="54">
        <v>9</v>
      </c>
      <c r="H2010" s="30">
        <v>2012</v>
      </c>
      <c r="I2010" s="30">
        <v>14</v>
      </c>
      <c r="J2010" s="375">
        <v>1</v>
      </c>
    </row>
    <row r="2011" spans="5:10" x14ac:dyDescent="0.25">
      <c r="E2011" s="32" t="s">
        <v>133</v>
      </c>
      <c r="F2011" s="350" t="s">
        <v>270</v>
      </c>
      <c r="G2011" s="54">
        <v>9</v>
      </c>
      <c r="H2011" s="30">
        <v>2016</v>
      </c>
      <c r="I2011" s="30">
        <v>10</v>
      </c>
      <c r="J2011" s="375">
        <v>1</v>
      </c>
    </row>
    <row r="2012" spans="5:10" x14ac:dyDescent="0.25">
      <c r="E2012" s="32" t="s">
        <v>133</v>
      </c>
      <c r="F2012" s="352" t="s">
        <v>270</v>
      </c>
      <c r="G2012" s="54">
        <v>9</v>
      </c>
      <c r="H2012" s="30">
        <v>2017</v>
      </c>
      <c r="I2012" s="30">
        <v>8</v>
      </c>
      <c r="J2012" s="375">
        <v>1</v>
      </c>
    </row>
    <row r="2013" spans="5:10" x14ac:dyDescent="0.25">
      <c r="E2013" s="72" t="s">
        <v>133</v>
      </c>
      <c r="F2013" s="352" t="s">
        <v>270</v>
      </c>
      <c r="G2013" s="124">
        <v>9</v>
      </c>
      <c r="H2013" s="75">
        <v>2020</v>
      </c>
      <c r="I2013" s="30">
        <v>9</v>
      </c>
      <c r="J2013" s="376">
        <v>1</v>
      </c>
    </row>
    <row r="2014" spans="5:10" x14ac:dyDescent="0.25">
      <c r="E2014" s="32" t="s">
        <v>133</v>
      </c>
      <c r="F2014" s="350" t="s">
        <v>270</v>
      </c>
      <c r="G2014" s="54">
        <v>11</v>
      </c>
      <c r="H2014" s="30">
        <v>2016</v>
      </c>
      <c r="I2014" s="30">
        <v>14</v>
      </c>
      <c r="J2014" s="375">
        <v>1</v>
      </c>
    </row>
    <row r="2015" spans="5:10" x14ac:dyDescent="0.25">
      <c r="E2015" s="32" t="s">
        <v>133</v>
      </c>
      <c r="F2015" s="352" t="s">
        <v>270</v>
      </c>
      <c r="G2015" s="54">
        <v>11</v>
      </c>
      <c r="H2015" s="30">
        <v>2017</v>
      </c>
      <c r="I2015" s="30">
        <v>10</v>
      </c>
      <c r="J2015" s="375">
        <v>1</v>
      </c>
    </row>
    <row r="2016" spans="5:10" x14ac:dyDescent="0.25">
      <c r="E2016" s="72" t="s">
        <v>133</v>
      </c>
      <c r="F2016" s="352" t="s">
        <v>270</v>
      </c>
      <c r="G2016" s="54">
        <v>11</v>
      </c>
      <c r="H2016" s="30">
        <v>2019</v>
      </c>
      <c r="I2016" s="30">
        <v>10</v>
      </c>
      <c r="J2016" s="375">
        <v>1</v>
      </c>
    </row>
    <row r="2017" spans="5:10" x14ac:dyDescent="0.25">
      <c r="E2017" s="32" t="s">
        <v>133</v>
      </c>
      <c r="F2017" s="350" t="s">
        <v>270</v>
      </c>
      <c r="G2017" s="54">
        <v>14</v>
      </c>
      <c r="H2017" s="30">
        <v>2014</v>
      </c>
      <c r="I2017" s="30">
        <v>14</v>
      </c>
      <c r="J2017" s="375">
        <v>1</v>
      </c>
    </row>
    <row r="2018" spans="5:10" x14ac:dyDescent="0.25">
      <c r="E2018" s="32" t="s">
        <v>133</v>
      </c>
      <c r="F2018" s="350" t="s">
        <v>270</v>
      </c>
      <c r="G2018" s="54">
        <v>16</v>
      </c>
      <c r="H2018" s="30">
        <v>2015</v>
      </c>
      <c r="I2018" s="30">
        <v>10</v>
      </c>
      <c r="J2018" s="375">
        <v>1</v>
      </c>
    </row>
    <row r="2019" spans="5:10" x14ac:dyDescent="0.25">
      <c r="E2019" s="32" t="s">
        <v>133</v>
      </c>
      <c r="F2019" s="351" t="s">
        <v>238</v>
      </c>
      <c r="G2019" s="54">
        <v>17</v>
      </c>
      <c r="H2019" s="30">
        <v>2013</v>
      </c>
      <c r="I2019" s="30">
        <v>9</v>
      </c>
      <c r="J2019" s="375">
        <v>1</v>
      </c>
    </row>
    <row r="2020" spans="5:10" x14ac:dyDescent="0.25">
      <c r="E2020" s="32" t="s">
        <v>133</v>
      </c>
      <c r="F2020" s="350" t="s">
        <v>270</v>
      </c>
      <c r="G2020" s="54">
        <v>17</v>
      </c>
      <c r="H2020" s="30">
        <v>2015</v>
      </c>
      <c r="I2020" s="30">
        <v>8</v>
      </c>
      <c r="J2020" s="375">
        <v>1</v>
      </c>
    </row>
    <row r="2021" spans="5:10" ht="15.75" thickBot="1" x14ac:dyDescent="0.3">
      <c r="E2021" s="33" t="s">
        <v>133</v>
      </c>
      <c r="F2021" s="358" t="s">
        <v>238</v>
      </c>
      <c r="G2021" s="55">
        <v>21</v>
      </c>
      <c r="H2021" s="34">
        <v>2012</v>
      </c>
      <c r="I2021" s="34">
        <v>9</v>
      </c>
      <c r="J2021" s="377">
        <v>1</v>
      </c>
    </row>
    <row r="2022" spans="5:10" x14ac:dyDescent="0.25">
      <c r="E2022" s="39" t="s">
        <v>253</v>
      </c>
      <c r="F2022" s="356" t="s">
        <v>236</v>
      </c>
      <c r="G2022" s="53">
        <v>14</v>
      </c>
      <c r="H2022" s="41">
        <v>2012</v>
      </c>
      <c r="I2022" s="41">
        <v>10</v>
      </c>
      <c r="J2022" s="374">
        <v>1</v>
      </c>
    </row>
    <row r="2023" spans="5:10" x14ac:dyDescent="0.25">
      <c r="E2023" s="32" t="s">
        <v>253</v>
      </c>
      <c r="F2023" s="351" t="s">
        <v>236</v>
      </c>
      <c r="G2023" s="54">
        <v>19</v>
      </c>
      <c r="H2023" s="30">
        <v>2013</v>
      </c>
      <c r="I2023" s="30">
        <v>9</v>
      </c>
      <c r="J2023" s="375">
        <v>1</v>
      </c>
    </row>
    <row r="2024" spans="5:10" ht="15.75" thickBot="1" x14ac:dyDescent="0.3">
      <c r="E2024" s="33" t="s">
        <v>253</v>
      </c>
      <c r="F2024" s="358" t="s">
        <v>236</v>
      </c>
      <c r="G2024" s="55">
        <v>23</v>
      </c>
      <c r="H2024" s="34">
        <v>2013</v>
      </c>
      <c r="I2024" s="55">
        <v>8</v>
      </c>
      <c r="J2024" s="377">
        <v>1</v>
      </c>
    </row>
  </sheetData>
  <sheetProtection sheet="1" objects="1" scenarios="1" autoFilter="0"/>
  <mergeCells count="3">
    <mergeCell ref="Y1:Z1"/>
    <mergeCell ref="A3:C3"/>
    <mergeCell ref="A4:C4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"/>
  <dimension ref="B1:S381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customWidth="1"/>
    <col min="2" max="2" width="14.28515625" bestFit="1" customWidth="1"/>
    <col min="3" max="3" width="9.7109375" customWidth="1"/>
    <col min="4" max="4" width="2.7109375" customWidth="1"/>
    <col min="5" max="5" width="20.85546875" bestFit="1" customWidth="1"/>
    <col min="6" max="6" width="40.28515625" bestFit="1" customWidth="1"/>
    <col min="7" max="7" width="8.85546875" bestFit="1" customWidth="1"/>
    <col min="8" max="8" width="7" bestFit="1" customWidth="1"/>
    <col min="9" max="9" width="9.5703125" bestFit="1" customWidth="1"/>
    <col min="10" max="10" width="5.5703125" bestFit="1" customWidth="1"/>
    <col min="11" max="11" width="1.85546875" customWidth="1"/>
    <col min="12" max="12" width="15.7109375" customWidth="1"/>
    <col min="13" max="13" width="2.7109375" customWidth="1"/>
    <col min="14" max="14" width="4.28515625" style="5" bestFit="1" customWidth="1"/>
    <col min="15" max="15" width="19.28515625" bestFit="1" customWidth="1"/>
    <col min="16" max="18" width="6.28515625" style="1" customWidth="1"/>
    <col min="19" max="19" width="7.7109375" style="1" bestFit="1" customWidth="1"/>
  </cols>
  <sheetData>
    <row r="1" spans="2:19" ht="30" customHeight="1" thickBot="1" x14ac:dyDescent="0.3">
      <c r="E1" s="328" t="s">
        <v>1</v>
      </c>
      <c r="F1" s="329" t="s">
        <v>2</v>
      </c>
      <c r="G1" s="330" t="s">
        <v>3</v>
      </c>
      <c r="H1" s="331" t="s">
        <v>4</v>
      </c>
      <c r="I1" s="331" t="s">
        <v>5</v>
      </c>
      <c r="J1" s="373" t="s">
        <v>6</v>
      </c>
      <c r="K1" s="99"/>
      <c r="O1" s="313" t="s">
        <v>1</v>
      </c>
      <c r="P1" s="314" t="s">
        <v>391</v>
      </c>
      <c r="Q1" s="315" t="s">
        <v>392</v>
      </c>
      <c r="R1" s="316" t="s">
        <v>393</v>
      </c>
      <c r="S1" s="317" t="s">
        <v>394</v>
      </c>
    </row>
    <row r="2" spans="2:19" ht="15" customHeight="1" x14ac:dyDescent="0.25">
      <c r="B2" s="4" t="s">
        <v>395</v>
      </c>
      <c r="C2" s="4"/>
      <c r="D2" s="4"/>
      <c r="E2" s="307" t="s">
        <v>346</v>
      </c>
      <c r="F2" s="63" t="s">
        <v>342</v>
      </c>
      <c r="G2" s="53">
        <v>2</v>
      </c>
      <c r="H2" s="41">
        <v>2019</v>
      </c>
      <c r="I2" s="41">
        <v>10</v>
      </c>
      <c r="J2" s="374">
        <v>8</v>
      </c>
      <c r="K2" s="1"/>
      <c r="L2" s="4" t="s">
        <v>396</v>
      </c>
      <c r="M2" s="4"/>
      <c r="N2" s="37">
        <v>1</v>
      </c>
      <c r="O2" s="23" t="s">
        <v>120</v>
      </c>
      <c r="P2" s="26">
        <v>15</v>
      </c>
      <c r="Q2" s="41">
        <v>8</v>
      </c>
      <c r="R2" s="42">
        <v>14</v>
      </c>
      <c r="S2" s="109">
        <v>37</v>
      </c>
    </row>
    <row r="3" spans="2:19" ht="15" customHeight="1" thickBot="1" x14ac:dyDescent="0.3">
      <c r="B3" s="4" t="s">
        <v>397</v>
      </c>
      <c r="C3" s="4"/>
      <c r="D3" s="4"/>
      <c r="E3" s="302" t="s">
        <v>346</v>
      </c>
      <c r="F3" s="136" t="s">
        <v>342</v>
      </c>
      <c r="G3" s="54">
        <v>2</v>
      </c>
      <c r="H3" s="30">
        <v>2021</v>
      </c>
      <c r="I3" s="30">
        <v>14</v>
      </c>
      <c r="J3" s="375">
        <v>8</v>
      </c>
      <c r="K3" s="1"/>
      <c r="L3" s="4" t="s">
        <v>398</v>
      </c>
      <c r="M3" s="4"/>
      <c r="N3" s="37">
        <v>2</v>
      </c>
      <c r="O3" s="24" t="s">
        <v>51</v>
      </c>
      <c r="P3" s="17">
        <v>15</v>
      </c>
      <c r="Q3" s="30">
        <v>6</v>
      </c>
      <c r="R3" s="18">
        <v>3</v>
      </c>
      <c r="S3" s="110">
        <v>24</v>
      </c>
    </row>
    <row r="4" spans="2:19" ht="15" customHeight="1" x14ac:dyDescent="0.25">
      <c r="B4" s="4" t="s">
        <v>399</v>
      </c>
      <c r="C4" s="4"/>
      <c r="D4" s="4"/>
      <c r="E4" s="308" t="s">
        <v>215</v>
      </c>
      <c r="F4" s="38" t="s">
        <v>276</v>
      </c>
      <c r="G4" s="53">
        <v>3</v>
      </c>
      <c r="H4" s="41">
        <v>2015</v>
      </c>
      <c r="I4" s="41">
        <v>9</v>
      </c>
      <c r="J4" s="374">
        <v>4</v>
      </c>
      <c r="K4" s="1"/>
      <c r="L4" s="4" t="s">
        <v>399</v>
      </c>
      <c r="M4" s="4"/>
      <c r="N4" s="37">
        <v>3</v>
      </c>
      <c r="O4" s="24" t="s">
        <v>83</v>
      </c>
      <c r="P4" s="17">
        <v>13</v>
      </c>
      <c r="Q4" s="30">
        <v>7</v>
      </c>
      <c r="R4" s="18">
        <v>3</v>
      </c>
      <c r="S4" s="110">
        <v>23</v>
      </c>
    </row>
    <row r="5" spans="2:19" ht="15" customHeight="1" x14ac:dyDescent="0.25">
      <c r="E5" s="303" t="s">
        <v>215</v>
      </c>
      <c r="F5" s="31" t="s">
        <v>276</v>
      </c>
      <c r="G5" s="54">
        <v>4</v>
      </c>
      <c r="H5" s="30">
        <v>2015</v>
      </c>
      <c r="I5" s="30">
        <v>8</v>
      </c>
      <c r="J5" s="375">
        <v>4</v>
      </c>
      <c r="K5" s="1"/>
      <c r="N5" s="37">
        <v>4</v>
      </c>
      <c r="O5" s="24" t="s">
        <v>183</v>
      </c>
      <c r="P5" s="17">
        <v>9</v>
      </c>
      <c r="Q5" s="30">
        <v>12</v>
      </c>
      <c r="R5" s="18">
        <v>10</v>
      </c>
      <c r="S5" s="110">
        <v>31</v>
      </c>
    </row>
    <row r="6" spans="2:19" ht="15" customHeight="1" thickBot="1" x14ac:dyDescent="0.3">
      <c r="E6" s="303" t="s">
        <v>215</v>
      </c>
      <c r="F6" s="64" t="s">
        <v>276</v>
      </c>
      <c r="G6" s="54">
        <v>4</v>
      </c>
      <c r="H6" s="30">
        <v>2018</v>
      </c>
      <c r="I6" s="30">
        <v>8</v>
      </c>
      <c r="J6" s="375">
        <v>4</v>
      </c>
      <c r="K6" s="1"/>
      <c r="N6" s="37">
        <v>5</v>
      </c>
      <c r="O6" s="24" t="s">
        <v>133</v>
      </c>
      <c r="P6" s="17">
        <v>8</v>
      </c>
      <c r="Q6" s="30">
        <v>9</v>
      </c>
      <c r="R6" s="18">
        <v>18</v>
      </c>
      <c r="S6" s="110">
        <v>35</v>
      </c>
    </row>
    <row r="7" spans="2:19" ht="15" customHeight="1" x14ac:dyDescent="0.25">
      <c r="E7" s="308" t="s">
        <v>71</v>
      </c>
      <c r="F7" s="48" t="s">
        <v>50</v>
      </c>
      <c r="G7" s="53">
        <v>3</v>
      </c>
      <c r="H7" s="41">
        <v>2001</v>
      </c>
      <c r="I7" s="41">
        <v>9</v>
      </c>
      <c r="J7" s="374">
        <v>4</v>
      </c>
      <c r="K7" s="1"/>
      <c r="N7" s="37">
        <v>6</v>
      </c>
      <c r="O7" s="24" t="s">
        <v>222</v>
      </c>
      <c r="P7" s="17">
        <v>8</v>
      </c>
      <c r="Q7" s="30">
        <v>8</v>
      </c>
      <c r="R7" s="18">
        <v>5</v>
      </c>
      <c r="S7" s="110">
        <v>21</v>
      </c>
    </row>
    <row r="8" spans="2:19" ht="15" customHeight="1" x14ac:dyDescent="0.25">
      <c r="E8" s="303" t="s">
        <v>71</v>
      </c>
      <c r="F8" s="49" t="s">
        <v>91</v>
      </c>
      <c r="G8" s="54">
        <v>3</v>
      </c>
      <c r="H8" s="30">
        <v>2011</v>
      </c>
      <c r="I8" s="30">
        <v>9</v>
      </c>
      <c r="J8" s="375">
        <v>4</v>
      </c>
      <c r="K8" s="1"/>
      <c r="N8" s="37">
        <v>7</v>
      </c>
      <c r="O8" s="24" t="s">
        <v>88</v>
      </c>
      <c r="P8" s="17">
        <v>5</v>
      </c>
      <c r="Q8" s="30">
        <v>6</v>
      </c>
      <c r="R8" s="18">
        <v>7</v>
      </c>
      <c r="S8" s="110">
        <v>18</v>
      </c>
    </row>
    <row r="9" spans="2:19" ht="15" customHeight="1" x14ac:dyDescent="0.25">
      <c r="E9" s="303" t="s">
        <v>71</v>
      </c>
      <c r="F9" s="43" t="s">
        <v>50</v>
      </c>
      <c r="G9" s="54">
        <v>4</v>
      </c>
      <c r="H9" s="30">
        <v>2007</v>
      </c>
      <c r="I9" s="30">
        <v>9</v>
      </c>
      <c r="J9" s="375">
        <v>4</v>
      </c>
      <c r="K9" s="1"/>
      <c r="N9" s="37">
        <v>8</v>
      </c>
      <c r="O9" s="24" t="s">
        <v>41</v>
      </c>
      <c r="P9" s="17">
        <v>4</v>
      </c>
      <c r="Q9" s="30">
        <v>6</v>
      </c>
      <c r="R9" s="18">
        <v>17</v>
      </c>
      <c r="S9" s="110">
        <v>27</v>
      </c>
    </row>
    <row r="10" spans="2:19" ht="15" customHeight="1" x14ac:dyDescent="0.25">
      <c r="E10" s="303" t="s">
        <v>71</v>
      </c>
      <c r="F10" s="31" t="s">
        <v>91</v>
      </c>
      <c r="G10" s="54">
        <v>4</v>
      </c>
      <c r="H10" s="30">
        <v>2014</v>
      </c>
      <c r="I10" s="30">
        <v>9</v>
      </c>
      <c r="J10" s="375">
        <v>4</v>
      </c>
      <c r="K10" s="1"/>
      <c r="N10" s="37">
        <v>9</v>
      </c>
      <c r="O10" s="24" t="s">
        <v>142</v>
      </c>
      <c r="P10" s="17">
        <v>4</v>
      </c>
      <c r="Q10" s="30">
        <v>1</v>
      </c>
      <c r="R10" s="18">
        <v>6</v>
      </c>
      <c r="S10" s="110">
        <v>11</v>
      </c>
    </row>
    <row r="11" spans="2:19" ht="15" customHeight="1" x14ac:dyDescent="0.25">
      <c r="E11" s="303" t="s">
        <v>71</v>
      </c>
      <c r="F11" s="69" t="s">
        <v>357</v>
      </c>
      <c r="G11" s="54">
        <v>4</v>
      </c>
      <c r="H11" s="30">
        <v>2019</v>
      </c>
      <c r="I11" s="30">
        <v>9</v>
      </c>
      <c r="J11" s="375">
        <v>4</v>
      </c>
      <c r="K11" s="1"/>
      <c r="N11" s="37">
        <v>10</v>
      </c>
      <c r="O11" s="24" t="s">
        <v>16</v>
      </c>
      <c r="P11" s="17">
        <v>2</v>
      </c>
      <c r="Q11" s="30">
        <v>3</v>
      </c>
      <c r="R11" s="18">
        <v>3</v>
      </c>
      <c r="S11" s="110">
        <v>8</v>
      </c>
    </row>
    <row r="12" spans="2:19" ht="15" customHeight="1" thickBot="1" x14ac:dyDescent="0.3">
      <c r="E12" s="303" t="s">
        <v>71</v>
      </c>
      <c r="F12" s="136" t="s">
        <v>357</v>
      </c>
      <c r="G12" s="54">
        <v>4</v>
      </c>
      <c r="H12" s="30">
        <v>2022</v>
      </c>
      <c r="I12" s="30">
        <v>14</v>
      </c>
      <c r="J12" s="375">
        <v>4</v>
      </c>
      <c r="K12" s="1"/>
      <c r="N12" s="37">
        <v>11</v>
      </c>
      <c r="O12" s="24" t="s">
        <v>422</v>
      </c>
      <c r="P12" s="17">
        <v>2</v>
      </c>
      <c r="Q12" s="30">
        <v>1</v>
      </c>
      <c r="R12" s="18"/>
      <c r="S12" s="110">
        <v>3</v>
      </c>
    </row>
    <row r="13" spans="2:19" ht="15" customHeight="1" thickBot="1" x14ac:dyDescent="0.3">
      <c r="E13" s="308" t="s">
        <v>227</v>
      </c>
      <c r="F13" s="40" t="s">
        <v>235</v>
      </c>
      <c r="G13" s="53">
        <v>4</v>
      </c>
      <c r="H13" s="41">
        <v>2013</v>
      </c>
      <c r="I13" s="41">
        <v>14</v>
      </c>
      <c r="J13" s="374">
        <v>4</v>
      </c>
      <c r="K13" s="1"/>
      <c r="N13" s="37">
        <v>12</v>
      </c>
      <c r="O13" s="24" t="s">
        <v>12</v>
      </c>
      <c r="P13" s="17">
        <v>1</v>
      </c>
      <c r="Q13" s="30">
        <v>3</v>
      </c>
      <c r="R13" s="18">
        <v>5</v>
      </c>
      <c r="S13" s="110">
        <v>9</v>
      </c>
    </row>
    <row r="14" spans="2:19" ht="15" customHeight="1" thickBot="1" x14ac:dyDescent="0.3">
      <c r="E14" s="308" t="s">
        <v>176</v>
      </c>
      <c r="F14" s="63" t="s">
        <v>342</v>
      </c>
      <c r="G14" s="53">
        <v>4</v>
      </c>
      <c r="H14" s="41">
        <v>2017</v>
      </c>
      <c r="I14" s="41">
        <v>8</v>
      </c>
      <c r="J14" s="374">
        <v>4</v>
      </c>
      <c r="K14" s="1"/>
      <c r="L14" s="1"/>
      <c r="M14" s="1"/>
      <c r="N14" s="37">
        <v>13</v>
      </c>
      <c r="O14" s="24" t="s">
        <v>109</v>
      </c>
      <c r="P14" s="17">
        <v>1</v>
      </c>
      <c r="Q14" s="30">
        <v>2</v>
      </c>
      <c r="R14" s="18">
        <v>7</v>
      </c>
      <c r="S14" s="110">
        <v>10</v>
      </c>
    </row>
    <row r="15" spans="2:19" ht="15" customHeight="1" x14ac:dyDescent="0.25">
      <c r="E15" s="307" t="s">
        <v>166</v>
      </c>
      <c r="F15" s="40" t="s">
        <v>237</v>
      </c>
      <c r="G15" s="53">
        <v>2</v>
      </c>
      <c r="H15" s="41">
        <v>2013</v>
      </c>
      <c r="I15" s="41">
        <v>9</v>
      </c>
      <c r="J15" s="374">
        <v>8</v>
      </c>
      <c r="K15" s="1"/>
      <c r="N15" s="37">
        <v>14</v>
      </c>
      <c r="O15" s="24" t="s">
        <v>187</v>
      </c>
      <c r="P15" s="17">
        <v>1</v>
      </c>
      <c r="Q15" s="30"/>
      <c r="R15" s="18">
        <v>7</v>
      </c>
      <c r="S15" s="110">
        <v>8</v>
      </c>
    </row>
    <row r="16" spans="2:19" ht="15" customHeight="1" x14ac:dyDescent="0.25">
      <c r="E16" s="303" t="s">
        <v>166</v>
      </c>
      <c r="F16" s="43" t="s">
        <v>237</v>
      </c>
      <c r="G16" s="54">
        <v>4</v>
      </c>
      <c r="H16" s="30">
        <v>2012</v>
      </c>
      <c r="I16" s="30">
        <v>9</v>
      </c>
      <c r="J16" s="375">
        <v>4</v>
      </c>
      <c r="K16" s="1"/>
      <c r="N16" s="37">
        <v>15</v>
      </c>
      <c r="O16" s="24" t="s">
        <v>219</v>
      </c>
      <c r="P16" s="17">
        <v>1</v>
      </c>
      <c r="Q16" s="30"/>
      <c r="R16" s="18">
        <v>7</v>
      </c>
      <c r="S16" s="110">
        <v>8</v>
      </c>
    </row>
    <row r="17" spans="5:19" ht="15" customHeight="1" thickBot="1" x14ac:dyDescent="0.3">
      <c r="E17" s="303" t="s">
        <v>166</v>
      </c>
      <c r="F17" s="43" t="s">
        <v>237</v>
      </c>
      <c r="G17" s="54">
        <v>4</v>
      </c>
      <c r="H17" s="30">
        <v>2012</v>
      </c>
      <c r="I17" s="30">
        <v>10</v>
      </c>
      <c r="J17" s="375">
        <v>4</v>
      </c>
      <c r="K17" s="1"/>
      <c r="N17" s="37">
        <v>16</v>
      </c>
      <c r="O17" s="24" t="s">
        <v>310</v>
      </c>
      <c r="P17" s="17">
        <v>1</v>
      </c>
      <c r="Q17" s="30"/>
      <c r="R17" s="18">
        <v>2</v>
      </c>
      <c r="S17" s="110">
        <v>3</v>
      </c>
    </row>
    <row r="18" spans="5:19" ht="15" customHeight="1" thickBot="1" x14ac:dyDescent="0.3">
      <c r="E18" s="307" t="s">
        <v>217</v>
      </c>
      <c r="F18" s="40" t="s">
        <v>232</v>
      </c>
      <c r="G18" s="53">
        <v>2</v>
      </c>
      <c r="H18" s="41">
        <v>2012</v>
      </c>
      <c r="I18" s="41">
        <v>10</v>
      </c>
      <c r="J18" s="374">
        <v>8</v>
      </c>
      <c r="K18" s="1"/>
      <c r="N18" s="37">
        <v>17</v>
      </c>
      <c r="O18" s="24" t="s">
        <v>162</v>
      </c>
      <c r="P18" s="17">
        <v>1</v>
      </c>
      <c r="Q18" s="30"/>
      <c r="R18" s="18">
        <v>2</v>
      </c>
      <c r="S18" s="110">
        <v>3</v>
      </c>
    </row>
    <row r="19" spans="5:19" ht="15" customHeight="1" x14ac:dyDescent="0.25">
      <c r="E19" s="307" t="s">
        <v>35</v>
      </c>
      <c r="F19" s="48" t="s">
        <v>50</v>
      </c>
      <c r="G19" s="53">
        <v>2</v>
      </c>
      <c r="H19" s="41">
        <v>2001</v>
      </c>
      <c r="I19" s="41">
        <v>8</v>
      </c>
      <c r="J19" s="374">
        <v>8</v>
      </c>
      <c r="K19" s="1"/>
      <c r="N19" s="37">
        <v>18</v>
      </c>
      <c r="O19" s="24" t="s">
        <v>141</v>
      </c>
      <c r="P19" s="17">
        <v>1</v>
      </c>
      <c r="Q19" s="30"/>
      <c r="R19" s="18">
        <v>1</v>
      </c>
      <c r="S19" s="110">
        <v>2</v>
      </c>
    </row>
    <row r="20" spans="5:19" ht="15" customHeight="1" x14ac:dyDescent="0.25">
      <c r="E20" s="302" t="s">
        <v>35</v>
      </c>
      <c r="F20" s="49" t="s">
        <v>50</v>
      </c>
      <c r="G20" s="54">
        <v>2</v>
      </c>
      <c r="H20" s="30">
        <v>2001</v>
      </c>
      <c r="I20" s="30">
        <v>9</v>
      </c>
      <c r="J20" s="375">
        <v>8</v>
      </c>
      <c r="K20" s="1"/>
      <c r="N20" s="37">
        <v>19</v>
      </c>
      <c r="O20" s="24" t="s">
        <v>117</v>
      </c>
      <c r="P20" s="17">
        <v>1</v>
      </c>
      <c r="Q20" s="30"/>
      <c r="R20" s="18"/>
      <c r="S20" s="110">
        <v>1</v>
      </c>
    </row>
    <row r="21" spans="5:19" ht="15" customHeight="1" x14ac:dyDescent="0.25">
      <c r="E21" s="303" t="s">
        <v>35</v>
      </c>
      <c r="F21" s="49" t="s">
        <v>36</v>
      </c>
      <c r="G21" s="54">
        <v>3</v>
      </c>
      <c r="H21" s="30">
        <v>1996</v>
      </c>
      <c r="I21" s="30">
        <v>9</v>
      </c>
      <c r="J21" s="375">
        <v>4</v>
      </c>
      <c r="K21" s="1"/>
      <c r="N21" s="37">
        <v>20</v>
      </c>
      <c r="O21" s="24" t="s">
        <v>9</v>
      </c>
      <c r="P21" s="17">
        <v>1</v>
      </c>
      <c r="Q21" s="30"/>
      <c r="R21" s="18"/>
      <c r="S21" s="110">
        <v>1</v>
      </c>
    </row>
    <row r="22" spans="5:19" ht="15" customHeight="1" x14ac:dyDescent="0.25">
      <c r="E22" s="303" t="s">
        <v>35</v>
      </c>
      <c r="F22" s="49" t="s">
        <v>50</v>
      </c>
      <c r="G22" s="54">
        <v>3</v>
      </c>
      <c r="H22" s="30">
        <v>1998</v>
      </c>
      <c r="I22" s="30">
        <v>8</v>
      </c>
      <c r="J22" s="375">
        <v>4</v>
      </c>
      <c r="K22" s="1"/>
      <c r="N22" s="37">
        <v>21</v>
      </c>
      <c r="O22" s="24" t="s">
        <v>72</v>
      </c>
      <c r="P22" s="17">
        <v>1</v>
      </c>
      <c r="Q22" s="30"/>
      <c r="R22" s="18"/>
      <c r="S22" s="110">
        <v>1</v>
      </c>
    </row>
    <row r="23" spans="5:19" ht="15" customHeight="1" x14ac:dyDescent="0.25">
      <c r="E23" s="303" t="s">
        <v>35</v>
      </c>
      <c r="F23" s="49" t="s">
        <v>50</v>
      </c>
      <c r="G23" s="54">
        <v>3</v>
      </c>
      <c r="H23" s="30">
        <v>1998</v>
      </c>
      <c r="I23" s="30">
        <v>14</v>
      </c>
      <c r="J23" s="375">
        <v>4</v>
      </c>
      <c r="K23" s="1"/>
      <c r="N23" s="37">
        <v>22</v>
      </c>
      <c r="O23" s="24" t="s">
        <v>204</v>
      </c>
      <c r="P23" s="17"/>
      <c r="Q23" s="30">
        <v>3</v>
      </c>
      <c r="R23" s="18">
        <v>3</v>
      </c>
      <c r="S23" s="110">
        <v>6</v>
      </c>
    </row>
    <row r="24" spans="5:19" ht="15" customHeight="1" x14ac:dyDescent="0.25">
      <c r="E24" s="303" t="s">
        <v>35</v>
      </c>
      <c r="F24" s="49" t="s">
        <v>50</v>
      </c>
      <c r="G24" s="54">
        <v>3</v>
      </c>
      <c r="H24" s="30">
        <v>1999</v>
      </c>
      <c r="I24" s="30">
        <v>8</v>
      </c>
      <c r="J24" s="375">
        <v>4</v>
      </c>
      <c r="K24" s="1"/>
      <c r="N24" s="37">
        <v>23</v>
      </c>
      <c r="O24" s="24" t="s">
        <v>177</v>
      </c>
      <c r="P24" s="17"/>
      <c r="Q24" s="30">
        <v>3</v>
      </c>
      <c r="R24" s="18">
        <v>1</v>
      </c>
      <c r="S24" s="110">
        <v>4</v>
      </c>
    </row>
    <row r="25" spans="5:19" ht="15" customHeight="1" x14ac:dyDescent="0.25">
      <c r="E25" s="303" t="s">
        <v>35</v>
      </c>
      <c r="F25" s="49" t="s">
        <v>50</v>
      </c>
      <c r="G25" s="54">
        <v>3</v>
      </c>
      <c r="H25" s="30">
        <v>2000</v>
      </c>
      <c r="I25" s="30">
        <v>9</v>
      </c>
      <c r="J25" s="375">
        <v>4</v>
      </c>
      <c r="K25" s="1"/>
      <c r="N25" s="37">
        <v>24</v>
      </c>
      <c r="O25" s="24" t="s">
        <v>35</v>
      </c>
      <c r="P25" s="17"/>
      <c r="Q25" s="30">
        <v>2</v>
      </c>
      <c r="R25" s="18">
        <v>8</v>
      </c>
      <c r="S25" s="110">
        <v>10</v>
      </c>
    </row>
    <row r="26" spans="5:19" ht="15" customHeight="1" x14ac:dyDescent="0.25">
      <c r="E26" s="303" t="s">
        <v>35</v>
      </c>
      <c r="F26" s="49" t="s">
        <v>50</v>
      </c>
      <c r="G26" s="54">
        <v>3</v>
      </c>
      <c r="H26" s="30">
        <v>2000</v>
      </c>
      <c r="I26" s="30">
        <v>14</v>
      </c>
      <c r="J26" s="375">
        <v>4</v>
      </c>
      <c r="K26" s="1"/>
      <c r="N26" s="37">
        <v>25</v>
      </c>
      <c r="O26" s="24" t="s">
        <v>19</v>
      </c>
      <c r="P26" s="17"/>
      <c r="Q26" s="30">
        <v>2</v>
      </c>
      <c r="R26" s="18">
        <v>3</v>
      </c>
      <c r="S26" s="110">
        <v>5</v>
      </c>
    </row>
    <row r="27" spans="5:19" ht="15" customHeight="1" x14ac:dyDescent="0.25">
      <c r="E27" s="303" t="s">
        <v>35</v>
      </c>
      <c r="F27" s="49" t="s">
        <v>50</v>
      </c>
      <c r="G27" s="54">
        <v>3</v>
      </c>
      <c r="H27" s="30">
        <v>2002</v>
      </c>
      <c r="I27" s="30">
        <v>9</v>
      </c>
      <c r="J27" s="375">
        <v>4</v>
      </c>
      <c r="K27" s="1"/>
      <c r="N27" s="37">
        <v>26</v>
      </c>
      <c r="O27" s="24" t="s">
        <v>346</v>
      </c>
      <c r="P27" s="17"/>
      <c r="Q27" s="30">
        <v>2</v>
      </c>
      <c r="R27" s="18"/>
      <c r="S27" s="110">
        <v>2</v>
      </c>
    </row>
    <row r="28" spans="5:19" ht="15" customHeight="1" thickBot="1" x14ac:dyDescent="0.3">
      <c r="E28" s="303" t="s">
        <v>35</v>
      </c>
      <c r="F28" s="49" t="s">
        <v>50</v>
      </c>
      <c r="G28" s="54">
        <v>4</v>
      </c>
      <c r="H28" s="30">
        <v>2002</v>
      </c>
      <c r="I28" s="30">
        <v>8</v>
      </c>
      <c r="J28" s="375">
        <v>4</v>
      </c>
      <c r="K28" s="1"/>
      <c r="N28" s="37">
        <v>27</v>
      </c>
      <c r="O28" s="24" t="s">
        <v>127</v>
      </c>
      <c r="P28" s="17"/>
      <c r="Q28" s="30">
        <v>1</v>
      </c>
      <c r="R28" s="18">
        <v>3</v>
      </c>
      <c r="S28" s="110">
        <v>4</v>
      </c>
    </row>
    <row r="29" spans="5:19" ht="15" customHeight="1" x14ac:dyDescent="0.25">
      <c r="E29" s="308" t="s">
        <v>170</v>
      </c>
      <c r="F29" s="70" t="s">
        <v>342</v>
      </c>
      <c r="G29" s="53">
        <v>3</v>
      </c>
      <c r="H29" s="41">
        <v>2019</v>
      </c>
      <c r="I29" s="41">
        <v>9</v>
      </c>
      <c r="J29" s="374">
        <v>4</v>
      </c>
      <c r="K29" s="1"/>
      <c r="N29" s="37">
        <v>28</v>
      </c>
      <c r="O29" s="24" t="s">
        <v>26</v>
      </c>
      <c r="P29" s="17"/>
      <c r="Q29" s="30">
        <v>1</v>
      </c>
      <c r="R29" s="18">
        <v>3</v>
      </c>
      <c r="S29" s="110">
        <v>4</v>
      </c>
    </row>
    <row r="30" spans="5:19" ht="15" customHeight="1" x14ac:dyDescent="0.25">
      <c r="E30" s="303" t="s">
        <v>170</v>
      </c>
      <c r="F30" s="43" t="s">
        <v>261</v>
      </c>
      <c r="G30" s="54">
        <v>4</v>
      </c>
      <c r="H30" s="30">
        <v>2013</v>
      </c>
      <c r="I30" s="30">
        <v>9</v>
      </c>
      <c r="J30" s="375">
        <v>4</v>
      </c>
      <c r="K30" s="1"/>
      <c r="N30" s="37">
        <v>29</v>
      </c>
      <c r="O30" s="24" t="s">
        <v>166</v>
      </c>
      <c r="P30" s="17"/>
      <c r="Q30" s="30">
        <v>1</v>
      </c>
      <c r="R30" s="18">
        <v>2</v>
      </c>
      <c r="S30" s="110">
        <v>3</v>
      </c>
    </row>
    <row r="31" spans="5:19" ht="15" customHeight="1" thickBot="1" x14ac:dyDescent="0.3">
      <c r="E31" s="303" t="s">
        <v>170</v>
      </c>
      <c r="F31" s="136" t="s">
        <v>342</v>
      </c>
      <c r="G31" s="54">
        <v>4</v>
      </c>
      <c r="H31" s="30">
        <v>2021</v>
      </c>
      <c r="I31" s="30">
        <v>8</v>
      </c>
      <c r="J31" s="375">
        <v>4</v>
      </c>
      <c r="K31" s="1"/>
      <c r="N31" s="37">
        <v>30</v>
      </c>
      <c r="O31" s="24" t="s">
        <v>381</v>
      </c>
      <c r="P31" s="17"/>
      <c r="Q31" s="30">
        <v>1</v>
      </c>
      <c r="R31" s="18">
        <v>2</v>
      </c>
      <c r="S31" s="110">
        <v>3</v>
      </c>
    </row>
    <row r="32" spans="5:19" ht="15" customHeight="1" x14ac:dyDescent="0.25">
      <c r="E32" s="307" t="s">
        <v>177</v>
      </c>
      <c r="F32" s="40" t="s">
        <v>148</v>
      </c>
      <c r="G32" s="53">
        <v>2</v>
      </c>
      <c r="H32" s="41">
        <v>2008</v>
      </c>
      <c r="I32" s="41">
        <v>9</v>
      </c>
      <c r="J32" s="374">
        <v>8</v>
      </c>
      <c r="K32" s="1"/>
      <c r="N32" s="37">
        <v>31</v>
      </c>
      <c r="O32" s="24" t="s">
        <v>365</v>
      </c>
      <c r="P32" s="17"/>
      <c r="Q32" s="30">
        <v>1</v>
      </c>
      <c r="R32" s="18">
        <v>1</v>
      </c>
      <c r="S32" s="110">
        <v>2</v>
      </c>
    </row>
    <row r="33" spans="5:19" ht="15" customHeight="1" x14ac:dyDescent="0.25">
      <c r="E33" s="302" t="s">
        <v>177</v>
      </c>
      <c r="F33" s="31" t="s">
        <v>271</v>
      </c>
      <c r="G33" s="54">
        <v>2</v>
      </c>
      <c r="H33" s="30">
        <v>2014</v>
      </c>
      <c r="I33" s="30">
        <v>8</v>
      </c>
      <c r="J33" s="375">
        <v>8</v>
      </c>
      <c r="K33" s="1"/>
      <c r="N33" s="37">
        <v>32</v>
      </c>
      <c r="O33" s="24" t="s">
        <v>263</v>
      </c>
      <c r="P33" s="17"/>
      <c r="Q33" s="30">
        <v>1</v>
      </c>
      <c r="R33" s="18">
        <v>1</v>
      </c>
      <c r="S33" s="110">
        <v>2</v>
      </c>
    </row>
    <row r="34" spans="5:19" ht="15" customHeight="1" x14ac:dyDescent="0.25">
      <c r="E34" s="302" t="s">
        <v>177</v>
      </c>
      <c r="F34" s="136" t="s">
        <v>342</v>
      </c>
      <c r="G34" s="54">
        <v>2</v>
      </c>
      <c r="H34" s="30">
        <v>2023</v>
      </c>
      <c r="I34" s="30">
        <v>8</v>
      </c>
      <c r="J34" s="375">
        <v>8</v>
      </c>
      <c r="K34" s="1"/>
      <c r="N34" s="37">
        <v>33</v>
      </c>
      <c r="O34" s="24" t="s">
        <v>74</v>
      </c>
      <c r="P34" s="17"/>
      <c r="Q34" s="30">
        <v>1</v>
      </c>
      <c r="R34" s="18">
        <v>1</v>
      </c>
      <c r="S34" s="110">
        <v>2</v>
      </c>
    </row>
    <row r="35" spans="5:19" ht="15" customHeight="1" thickBot="1" x14ac:dyDescent="0.3">
      <c r="E35" s="303" t="s">
        <v>177</v>
      </c>
      <c r="F35" s="31" t="s">
        <v>271</v>
      </c>
      <c r="G35" s="54">
        <v>4</v>
      </c>
      <c r="H35" s="30">
        <v>2016</v>
      </c>
      <c r="I35" s="30">
        <v>9</v>
      </c>
      <c r="J35" s="375">
        <v>4</v>
      </c>
      <c r="K35" s="1"/>
      <c r="N35" s="37">
        <v>34</v>
      </c>
      <c r="O35" s="24" t="s">
        <v>217</v>
      </c>
      <c r="P35" s="17"/>
      <c r="Q35" s="30">
        <v>1</v>
      </c>
      <c r="R35" s="18"/>
      <c r="S35" s="110">
        <v>1</v>
      </c>
    </row>
    <row r="36" spans="5:19" ht="15" customHeight="1" thickBot="1" x14ac:dyDescent="0.3">
      <c r="E36" s="308" t="s">
        <v>301</v>
      </c>
      <c r="F36" s="70" t="s">
        <v>297</v>
      </c>
      <c r="G36" s="121">
        <v>4</v>
      </c>
      <c r="H36" s="41">
        <v>2019</v>
      </c>
      <c r="I36" s="41">
        <v>8</v>
      </c>
      <c r="J36" s="374">
        <v>4</v>
      </c>
      <c r="K36" s="1"/>
      <c r="N36" s="37">
        <v>35</v>
      </c>
      <c r="O36" s="24" t="s">
        <v>152</v>
      </c>
      <c r="P36" s="17"/>
      <c r="Q36" s="30">
        <v>1</v>
      </c>
      <c r="R36" s="18"/>
      <c r="S36" s="110">
        <v>1</v>
      </c>
    </row>
    <row r="37" spans="5:19" ht="15" customHeight="1" x14ac:dyDescent="0.25">
      <c r="E37" s="307" t="s">
        <v>204</v>
      </c>
      <c r="F37" s="38" t="s">
        <v>76</v>
      </c>
      <c r="G37" s="53">
        <v>2</v>
      </c>
      <c r="H37" s="41">
        <v>2014</v>
      </c>
      <c r="I37" s="41">
        <v>14</v>
      </c>
      <c r="J37" s="374">
        <v>8</v>
      </c>
      <c r="K37" s="1"/>
      <c r="N37" s="37">
        <v>36</v>
      </c>
      <c r="O37" s="24" t="s">
        <v>11</v>
      </c>
      <c r="P37" s="17"/>
      <c r="Q37" s="30">
        <v>1</v>
      </c>
      <c r="R37" s="18"/>
      <c r="S37" s="110">
        <v>1</v>
      </c>
    </row>
    <row r="38" spans="5:19" ht="15" customHeight="1" x14ac:dyDescent="0.25">
      <c r="E38" s="302" t="s">
        <v>204</v>
      </c>
      <c r="F38" s="31" t="s">
        <v>76</v>
      </c>
      <c r="G38" s="54">
        <v>2</v>
      </c>
      <c r="H38" s="30">
        <v>2016</v>
      </c>
      <c r="I38" s="30">
        <v>8</v>
      </c>
      <c r="J38" s="375">
        <v>8</v>
      </c>
      <c r="K38" s="1"/>
      <c r="N38" s="37">
        <v>37</v>
      </c>
      <c r="O38" s="24" t="s">
        <v>406</v>
      </c>
      <c r="P38" s="17"/>
      <c r="Q38" s="30">
        <v>1</v>
      </c>
      <c r="R38" s="18"/>
      <c r="S38" s="110">
        <v>1</v>
      </c>
    </row>
    <row r="39" spans="5:19" ht="15" customHeight="1" x14ac:dyDescent="0.25">
      <c r="E39" s="302" t="s">
        <v>204</v>
      </c>
      <c r="F39" s="64" t="s">
        <v>342</v>
      </c>
      <c r="G39" s="54">
        <v>2</v>
      </c>
      <c r="H39" s="30">
        <v>2017</v>
      </c>
      <c r="I39" s="30">
        <v>8</v>
      </c>
      <c r="J39" s="375">
        <v>8</v>
      </c>
      <c r="K39" s="1"/>
      <c r="N39" s="37">
        <v>38</v>
      </c>
      <c r="O39" s="24" t="s">
        <v>71</v>
      </c>
      <c r="P39" s="17"/>
      <c r="Q39" s="30"/>
      <c r="R39" s="18">
        <v>6</v>
      </c>
      <c r="S39" s="110">
        <v>6</v>
      </c>
    </row>
    <row r="40" spans="5:19" ht="15" customHeight="1" x14ac:dyDescent="0.25">
      <c r="E40" s="303" t="s">
        <v>204</v>
      </c>
      <c r="F40" s="31" t="s">
        <v>76</v>
      </c>
      <c r="G40" s="54">
        <v>3</v>
      </c>
      <c r="H40" s="30">
        <v>2014</v>
      </c>
      <c r="I40" s="30">
        <v>10</v>
      </c>
      <c r="J40" s="375">
        <v>4</v>
      </c>
      <c r="K40" s="1"/>
      <c r="N40" s="37">
        <v>39</v>
      </c>
      <c r="O40" s="24" t="s">
        <v>300</v>
      </c>
      <c r="P40" s="17"/>
      <c r="Q40" s="30"/>
      <c r="R40" s="18">
        <v>5</v>
      </c>
      <c r="S40" s="110">
        <v>5</v>
      </c>
    </row>
    <row r="41" spans="5:19" ht="15" customHeight="1" x14ac:dyDescent="0.25">
      <c r="E41" s="303" t="s">
        <v>204</v>
      </c>
      <c r="F41" s="64" t="s">
        <v>342</v>
      </c>
      <c r="G41" s="124">
        <v>3</v>
      </c>
      <c r="H41" s="75">
        <v>2020</v>
      </c>
      <c r="I41" s="30">
        <v>8</v>
      </c>
      <c r="J41" s="376">
        <v>4</v>
      </c>
      <c r="K41" s="1"/>
      <c r="N41" s="37">
        <v>40</v>
      </c>
      <c r="O41" s="24" t="s">
        <v>105</v>
      </c>
      <c r="P41" s="17"/>
      <c r="Q41" s="30"/>
      <c r="R41" s="18">
        <v>4</v>
      </c>
      <c r="S41" s="110">
        <v>4</v>
      </c>
    </row>
    <row r="42" spans="5:19" ht="15" customHeight="1" thickBot="1" x14ac:dyDescent="0.3">
      <c r="E42" s="303" t="s">
        <v>204</v>
      </c>
      <c r="F42" s="31" t="s">
        <v>76</v>
      </c>
      <c r="G42" s="54">
        <v>4</v>
      </c>
      <c r="H42" s="30">
        <v>2015</v>
      </c>
      <c r="I42" s="30">
        <v>14</v>
      </c>
      <c r="J42" s="375">
        <v>4</v>
      </c>
      <c r="K42" s="154"/>
      <c r="N42" s="37">
        <v>41</v>
      </c>
      <c r="O42" s="24" t="s">
        <v>215</v>
      </c>
      <c r="P42" s="17"/>
      <c r="Q42" s="30"/>
      <c r="R42" s="18">
        <v>3</v>
      </c>
      <c r="S42" s="110">
        <v>3</v>
      </c>
    </row>
    <row r="43" spans="5:19" ht="15" customHeight="1" x14ac:dyDescent="0.25">
      <c r="E43" s="301" t="s">
        <v>16</v>
      </c>
      <c r="F43" s="48" t="s">
        <v>17</v>
      </c>
      <c r="G43" s="53">
        <v>1</v>
      </c>
      <c r="H43" s="41">
        <v>1996</v>
      </c>
      <c r="I43" s="41">
        <v>9</v>
      </c>
      <c r="J43" s="374">
        <v>16</v>
      </c>
      <c r="K43" s="1"/>
      <c r="N43" s="37">
        <v>42</v>
      </c>
      <c r="O43" s="24" t="s">
        <v>170</v>
      </c>
      <c r="P43" s="17"/>
      <c r="Q43" s="30"/>
      <c r="R43" s="18">
        <v>3</v>
      </c>
      <c r="S43" s="110">
        <v>3</v>
      </c>
    </row>
    <row r="44" spans="5:19" ht="15" customHeight="1" x14ac:dyDescent="0.25">
      <c r="E44" s="305" t="s">
        <v>16</v>
      </c>
      <c r="F44" s="49" t="s">
        <v>17</v>
      </c>
      <c r="G44" s="54">
        <v>1</v>
      </c>
      <c r="H44" s="30">
        <v>1997</v>
      </c>
      <c r="I44" s="30">
        <v>8</v>
      </c>
      <c r="J44" s="375">
        <v>16</v>
      </c>
      <c r="K44" s="1"/>
      <c r="N44" s="37">
        <v>43</v>
      </c>
      <c r="O44" s="24" t="s">
        <v>52</v>
      </c>
      <c r="P44" s="17"/>
      <c r="Q44" s="30"/>
      <c r="R44" s="18">
        <v>2</v>
      </c>
      <c r="S44" s="110">
        <v>2</v>
      </c>
    </row>
    <row r="45" spans="5:19" ht="15" customHeight="1" x14ac:dyDescent="0.25">
      <c r="E45" s="302" t="s">
        <v>16</v>
      </c>
      <c r="F45" s="49" t="s">
        <v>46</v>
      </c>
      <c r="G45" s="54">
        <v>2</v>
      </c>
      <c r="H45" s="30">
        <v>1998</v>
      </c>
      <c r="I45" s="30">
        <v>9</v>
      </c>
      <c r="J45" s="375">
        <v>8</v>
      </c>
      <c r="K45" s="1"/>
      <c r="N45" s="37">
        <v>44</v>
      </c>
      <c r="O45" s="24" t="s">
        <v>298</v>
      </c>
      <c r="P45" s="17"/>
      <c r="Q45" s="30"/>
      <c r="R45" s="18">
        <v>2</v>
      </c>
      <c r="S45" s="110">
        <v>2</v>
      </c>
    </row>
    <row r="46" spans="5:19" ht="15" customHeight="1" x14ac:dyDescent="0.25">
      <c r="E46" s="302" t="s">
        <v>16</v>
      </c>
      <c r="F46" s="49" t="s">
        <v>46</v>
      </c>
      <c r="G46" s="54">
        <v>2</v>
      </c>
      <c r="H46" s="30">
        <v>1998</v>
      </c>
      <c r="I46" s="30">
        <v>14</v>
      </c>
      <c r="J46" s="375">
        <v>8</v>
      </c>
      <c r="K46" s="1"/>
      <c r="N46" s="37">
        <v>45</v>
      </c>
      <c r="O46" s="24" t="s">
        <v>193</v>
      </c>
      <c r="P46" s="17"/>
      <c r="Q46" s="30"/>
      <c r="R46" s="18">
        <v>2</v>
      </c>
      <c r="S46" s="110">
        <v>2</v>
      </c>
    </row>
    <row r="47" spans="5:19" ht="15" customHeight="1" x14ac:dyDescent="0.25">
      <c r="E47" s="302" t="s">
        <v>16</v>
      </c>
      <c r="F47" s="49" t="s">
        <v>46</v>
      </c>
      <c r="G47" s="54">
        <v>2</v>
      </c>
      <c r="H47" s="30">
        <v>1999</v>
      </c>
      <c r="I47" s="30">
        <v>8</v>
      </c>
      <c r="J47" s="375">
        <v>8</v>
      </c>
      <c r="K47" s="1"/>
      <c r="N47" s="37">
        <v>46</v>
      </c>
      <c r="O47" s="24" t="s">
        <v>227</v>
      </c>
      <c r="P47" s="17"/>
      <c r="Q47" s="30"/>
      <c r="R47" s="18">
        <v>1</v>
      </c>
      <c r="S47" s="110">
        <v>1</v>
      </c>
    </row>
    <row r="48" spans="5:19" ht="15" customHeight="1" x14ac:dyDescent="0.25">
      <c r="E48" s="303" t="s">
        <v>16</v>
      </c>
      <c r="F48" s="49" t="s">
        <v>17</v>
      </c>
      <c r="G48" s="54">
        <v>3</v>
      </c>
      <c r="H48" s="30">
        <v>1997</v>
      </c>
      <c r="I48" s="30">
        <v>14</v>
      </c>
      <c r="J48" s="375">
        <v>4</v>
      </c>
      <c r="K48" s="1"/>
      <c r="N48" s="37">
        <v>47</v>
      </c>
      <c r="O48" s="24" t="s">
        <v>176</v>
      </c>
      <c r="P48" s="17"/>
      <c r="Q48" s="30"/>
      <c r="R48" s="18">
        <v>1</v>
      </c>
      <c r="S48" s="110">
        <v>1</v>
      </c>
    </row>
    <row r="49" spans="5:19" ht="15" customHeight="1" x14ac:dyDescent="0.25">
      <c r="E49" s="303" t="s">
        <v>16</v>
      </c>
      <c r="F49" s="49" t="s">
        <v>46</v>
      </c>
      <c r="G49" s="54">
        <v>4</v>
      </c>
      <c r="H49" s="30">
        <v>1999</v>
      </c>
      <c r="I49" s="30">
        <v>9</v>
      </c>
      <c r="J49" s="375">
        <v>4</v>
      </c>
      <c r="K49" s="1"/>
      <c r="N49" s="37">
        <v>48</v>
      </c>
      <c r="O49" s="24" t="s">
        <v>301</v>
      </c>
      <c r="P49" s="17"/>
      <c r="Q49" s="30"/>
      <c r="R49" s="18">
        <v>1</v>
      </c>
      <c r="S49" s="110">
        <v>1</v>
      </c>
    </row>
    <row r="50" spans="5:19" ht="15" customHeight="1" thickBot="1" x14ac:dyDescent="0.3">
      <c r="E50" s="303" t="s">
        <v>16</v>
      </c>
      <c r="F50" s="49" t="s">
        <v>46</v>
      </c>
      <c r="G50" s="54">
        <v>4</v>
      </c>
      <c r="H50" s="30">
        <v>1999</v>
      </c>
      <c r="I50" s="30">
        <v>14</v>
      </c>
      <c r="J50" s="375">
        <v>4</v>
      </c>
      <c r="K50" s="1"/>
      <c r="N50" s="37">
        <v>49</v>
      </c>
      <c r="O50" s="24" t="s">
        <v>291</v>
      </c>
      <c r="P50" s="17"/>
      <c r="Q50" s="30"/>
      <c r="R50" s="18">
        <v>1</v>
      </c>
      <c r="S50" s="110">
        <v>1</v>
      </c>
    </row>
    <row r="51" spans="5:19" ht="15" customHeight="1" thickBot="1" x14ac:dyDescent="0.3">
      <c r="E51" s="307" t="s">
        <v>152</v>
      </c>
      <c r="F51" s="40" t="s">
        <v>145</v>
      </c>
      <c r="G51" s="53">
        <v>2</v>
      </c>
      <c r="H51" s="41">
        <v>2006</v>
      </c>
      <c r="I51" s="41">
        <v>9</v>
      </c>
      <c r="J51" s="374">
        <v>8</v>
      </c>
      <c r="K51" s="1"/>
      <c r="N51" s="37">
        <v>50</v>
      </c>
      <c r="O51" s="24" t="s">
        <v>303</v>
      </c>
      <c r="P51" s="17"/>
      <c r="Q51" s="30"/>
      <c r="R51" s="18">
        <v>1</v>
      </c>
      <c r="S51" s="110">
        <v>1</v>
      </c>
    </row>
    <row r="52" spans="5:19" ht="15" customHeight="1" x14ac:dyDescent="0.25">
      <c r="E52" s="301" t="s">
        <v>12</v>
      </c>
      <c r="F52" s="48" t="s">
        <v>50</v>
      </c>
      <c r="G52" s="53">
        <v>1</v>
      </c>
      <c r="H52" s="41">
        <v>1998</v>
      </c>
      <c r="I52" s="41">
        <v>8</v>
      </c>
      <c r="J52" s="374">
        <v>16</v>
      </c>
      <c r="K52" s="1"/>
      <c r="N52" s="37">
        <v>51</v>
      </c>
      <c r="O52" s="24" t="s">
        <v>153</v>
      </c>
      <c r="P52" s="17"/>
      <c r="Q52" s="30"/>
      <c r="R52" s="18">
        <v>1</v>
      </c>
      <c r="S52" s="110">
        <v>1</v>
      </c>
    </row>
    <row r="53" spans="5:19" ht="15" customHeight="1" x14ac:dyDescent="0.25">
      <c r="E53" s="302" t="s">
        <v>12</v>
      </c>
      <c r="F53" s="49" t="s">
        <v>50</v>
      </c>
      <c r="G53" s="54">
        <v>2</v>
      </c>
      <c r="H53" s="30">
        <v>2002</v>
      </c>
      <c r="I53" s="30">
        <v>14</v>
      </c>
      <c r="J53" s="375">
        <v>8</v>
      </c>
      <c r="K53" s="1"/>
      <c r="N53" s="37">
        <v>52</v>
      </c>
      <c r="O53" s="24" t="s">
        <v>413</v>
      </c>
      <c r="P53" s="17"/>
      <c r="Q53" s="30"/>
      <c r="R53" s="18">
        <v>1</v>
      </c>
      <c r="S53" s="110">
        <v>1</v>
      </c>
    </row>
    <row r="54" spans="5:19" ht="15" customHeight="1" x14ac:dyDescent="0.25">
      <c r="E54" s="302" t="s">
        <v>12</v>
      </c>
      <c r="F54" s="46" t="s">
        <v>50</v>
      </c>
      <c r="G54" s="54">
        <v>2</v>
      </c>
      <c r="H54" s="30">
        <v>2005</v>
      </c>
      <c r="I54" s="30">
        <v>14</v>
      </c>
      <c r="J54" s="375">
        <v>8</v>
      </c>
      <c r="K54" s="1"/>
      <c r="N54" s="37">
        <v>53</v>
      </c>
      <c r="O54" s="24" t="s">
        <v>313</v>
      </c>
      <c r="P54" s="17"/>
      <c r="Q54" s="30"/>
      <c r="R54" s="18">
        <v>1</v>
      </c>
      <c r="S54" s="110">
        <v>1</v>
      </c>
    </row>
    <row r="55" spans="5:19" ht="15" customHeight="1" x14ac:dyDescent="0.25">
      <c r="E55" s="302" t="s">
        <v>12</v>
      </c>
      <c r="F55" s="43" t="s">
        <v>50</v>
      </c>
      <c r="G55" s="54">
        <v>2</v>
      </c>
      <c r="H55" s="30">
        <v>2007</v>
      </c>
      <c r="I55" s="30">
        <v>8</v>
      </c>
      <c r="J55" s="375">
        <v>8</v>
      </c>
      <c r="K55" s="1"/>
      <c r="N55" s="37">
        <v>54</v>
      </c>
      <c r="O55" s="24" t="s">
        <v>67</v>
      </c>
      <c r="P55" s="17"/>
      <c r="Q55" s="30"/>
      <c r="R55" s="18">
        <v>1</v>
      </c>
      <c r="S55" s="110">
        <v>1</v>
      </c>
    </row>
    <row r="56" spans="5:19" ht="15" customHeight="1" x14ac:dyDescent="0.25">
      <c r="E56" s="303" t="s">
        <v>12</v>
      </c>
      <c r="F56" s="49" t="s">
        <v>13</v>
      </c>
      <c r="G56" s="54">
        <v>3</v>
      </c>
      <c r="H56" s="30">
        <v>1995</v>
      </c>
      <c r="I56" s="30">
        <v>8</v>
      </c>
      <c r="J56" s="375">
        <v>4</v>
      </c>
      <c r="K56" s="1"/>
      <c r="N56" s="37">
        <v>55</v>
      </c>
      <c r="O56" s="24" t="s">
        <v>239</v>
      </c>
      <c r="P56" s="17"/>
      <c r="Q56" s="30"/>
      <c r="R56" s="18">
        <v>1</v>
      </c>
      <c r="S56" s="110">
        <v>1</v>
      </c>
    </row>
    <row r="57" spans="5:19" ht="15" customHeight="1" x14ac:dyDescent="0.25">
      <c r="E57" s="303" t="s">
        <v>12</v>
      </c>
      <c r="F57" s="49" t="s">
        <v>50</v>
      </c>
      <c r="G57" s="54">
        <v>3</v>
      </c>
      <c r="H57" s="30">
        <v>1999</v>
      </c>
      <c r="I57" s="30">
        <v>9</v>
      </c>
      <c r="J57" s="375">
        <v>4</v>
      </c>
      <c r="K57" s="1"/>
      <c r="N57" s="37">
        <v>56</v>
      </c>
      <c r="O57" s="24" t="s">
        <v>147</v>
      </c>
      <c r="P57" s="17"/>
      <c r="Q57" s="30"/>
      <c r="R57" s="18">
        <v>1</v>
      </c>
      <c r="S57" s="110">
        <v>1</v>
      </c>
    </row>
    <row r="58" spans="5:19" ht="15" customHeight="1" x14ac:dyDescent="0.25">
      <c r="E58" s="303" t="s">
        <v>12</v>
      </c>
      <c r="F58" s="49" t="s">
        <v>50</v>
      </c>
      <c r="G58" s="54">
        <v>3</v>
      </c>
      <c r="H58" s="30">
        <v>2001</v>
      </c>
      <c r="I58" s="30">
        <v>14</v>
      </c>
      <c r="J58" s="375">
        <v>4</v>
      </c>
      <c r="K58" s="1"/>
      <c r="N58" s="37">
        <v>57</v>
      </c>
      <c r="O58" s="24" t="s">
        <v>281</v>
      </c>
      <c r="P58" s="17"/>
      <c r="Q58" s="30"/>
      <c r="R58" s="18">
        <v>1</v>
      </c>
      <c r="S58" s="110">
        <v>1</v>
      </c>
    </row>
    <row r="59" spans="5:19" ht="15" customHeight="1" x14ac:dyDescent="0.25">
      <c r="E59" s="303" t="s">
        <v>12</v>
      </c>
      <c r="F59" s="49" t="s">
        <v>50</v>
      </c>
      <c r="G59" s="54">
        <v>3</v>
      </c>
      <c r="H59" s="30">
        <v>2003</v>
      </c>
      <c r="I59" s="30">
        <v>8</v>
      </c>
      <c r="J59" s="375">
        <v>4</v>
      </c>
      <c r="K59" s="1"/>
      <c r="N59" s="37">
        <v>58</v>
      </c>
      <c r="O59" s="24" t="s">
        <v>129</v>
      </c>
      <c r="P59" s="17"/>
      <c r="Q59" s="30"/>
      <c r="R59" s="18">
        <v>1</v>
      </c>
      <c r="S59" s="110">
        <v>1</v>
      </c>
    </row>
    <row r="60" spans="5:19" ht="15" customHeight="1" thickBot="1" x14ac:dyDescent="0.3">
      <c r="E60" s="303" t="s">
        <v>12</v>
      </c>
      <c r="F60" s="46" t="s">
        <v>50</v>
      </c>
      <c r="G60" s="54">
        <v>3</v>
      </c>
      <c r="H60" s="30">
        <v>2004</v>
      </c>
      <c r="I60" s="30">
        <v>9</v>
      </c>
      <c r="J60" s="375">
        <v>4</v>
      </c>
      <c r="K60" s="1"/>
      <c r="N60" s="37">
        <v>59</v>
      </c>
      <c r="O60" s="24" t="s">
        <v>223</v>
      </c>
      <c r="P60" s="17"/>
      <c r="Q60" s="30"/>
      <c r="R60" s="18">
        <v>1</v>
      </c>
      <c r="S60" s="110">
        <v>1</v>
      </c>
    </row>
    <row r="61" spans="5:19" ht="15" customHeight="1" thickBot="1" x14ac:dyDescent="0.3">
      <c r="E61" s="308" t="s">
        <v>291</v>
      </c>
      <c r="F61" s="38" t="s">
        <v>273</v>
      </c>
      <c r="G61" s="53">
        <v>4</v>
      </c>
      <c r="H61" s="41">
        <v>2014</v>
      </c>
      <c r="I61" s="41">
        <v>10</v>
      </c>
      <c r="J61" s="374">
        <v>4</v>
      </c>
      <c r="K61" s="1"/>
      <c r="N61" s="37">
        <v>60</v>
      </c>
      <c r="O61" s="24" t="s">
        <v>374</v>
      </c>
      <c r="P61" s="17"/>
      <c r="Q61" s="30"/>
      <c r="R61" s="18">
        <v>1</v>
      </c>
      <c r="S61" s="110">
        <v>1</v>
      </c>
    </row>
    <row r="62" spans="5:19" ht="15" customHeight="1" x14ac:dyDescent="0.25">
      <c r="E62" s="301" t="s">
        <v>83</v>
      </c>
      <c r="F62" s="48" t="s">
        <v>84</v>
      </c>
      <c r="G62" s="53">
        <v>1</v>
      </c>
      <c r="H62" s="41">
        <v>1999</v>
      </c>
      <c r="I62" s="41">
        <v>9</v>
      </c>
      <c r="J62" s="374">
        <v>16</v>
      </c>
      <c r="K62" s="1"/>
      <c r="N62" s="37">
        <v>61</v>
      </c>
      <c r="O62" s="24" t="s">
        <v>101</v>
      </c>
      <c r="P62" s="17"/>
      <c r="Q62" s="30"/>
      <c r="R62" s="18">
        <v>1</v>
      </c>
      <c r="S62" s="110">
        <v>1</v>
      </c>
    </row>
    <row r="63" spans="5:19" ht="15" customHeight="1" x14ac:dyDescent="0.25">
      <c r="E63" s="305" t="s">
        <v>83</v>
      </c>
      <c r="F63" s="49" t="s">
        <v>50</v>
      </c>
      <c r="G63" s="54">
        <v>1</v>
      </c>
      <c r="H63" s="30">
        <v>2000</v>
      </c>
      <c r="I63" s="30">
        <v>8</v>
      </c>
      <c r="J63" s="375">
        <v>16</v>
      </c>
      <c r="K63" s="1"/>
      <c r="N63" s="37">
        <v>62</v>
      </c>
      <c r="O63" s="24" t="s">
        <v>195</v>
      </c>
      <c r="P63" s="17"/>
      <c r="Q63" s="30"/>
      <c r="R63" s="18">
        <v>1</v>
      </c>
      <c r="S63" s="110">
        <v>1</v>
      </c>
    </row>
    <row r="64" spans="5:19" ht="15" customHeight="1" thickBot="1" x14ac:dyDescent="0.3">
      <c r="E64" s="305" t="s">
        <v>83</v>
      </c>
      <c r="F64" s="49" t="s">
        <v>50</v>
      </c>
      <c r="G64" s="54">
        <v>1</v>
      </c>
      <c r="H64" s="30">
        <v>2002</v>
      </c>
      <c r="I64" s="30">
        <v>14</v>
      </c>
      <c r="J64" s="375">
        <v>16</v>
      </c>
      <c r="K64" s="1"/>
      <c r="N64" s="37">
        <v>63</v>
      </c>
      <c r="O64" s="25" t="s">
        <v>14</v>
      </c>
      <c r="P64" s="19"/>
      <c r="Q64" s="34"/>
      <c r="R64" s="36">
        <v>1</v>
      </c>
      <c r="S64" s="111">
        <v>1</v>
      </c>
    </row>
    <row r="65" spans="5:11" ht="15" customHeight="1" x14ac:dyDescent="0.25">
      <c r="E65" s="305" t="s">
        <v>83</v>
      </c>
      <c r="F65" s="49" t="s">
        <v>50</v>
      </c>
      <c r="G65" s="54">
        <v>1</v>
      </c>
      <c r="H65" s="30">
        <v>2003</v>
      </c>
      <c r="I65" s="30">
        <v>14</v>
      </c>
      <c r="J65" s="375">
        <v>16</v>
      </c>
      <c r="K65" s="1"/>
    </row>
    <row r="66" spans="5:11" ht="15" customHeight="1" x14ac:dyDescent="0.25">
      <c r="E66" s="305" t="s">
        <v>83</v>
      </c>
      <c r="F66" s="43" t="s">
        <v>50</v>
      </c>
      <c r="G66" s="54">
        <v>1</v>
      </c>
      <c r="H66" s="30">
        <v>2004</v>
      </c>
      <c r="I66" s="30">
        <v>8</v>
      </c>
      <c r="J66" s="375">
        <v>16</v>
      </c>
      <c r="K66" s="1"/>
    </row>
    <row r="67" spans="5:11" ht="15" customHeight="1" x14ac:dyDescent="0.25">
      <c r="E67" s="305" t="s">
        <v>83</v>
      </c>
      <c r="F67" s="46" t="s">
        <v>50</v>
      </c>
      <c r="G67" s="54">
        <v>1</v>
      </c>
      <c r="H67" s="30">
        <v>2004</v>
      </c>
      <c r="I67" s="30">
        <v>9</v>
      </c>
      <c r="J67" s="375">
        <v>16</v>
      </c>
      <c r="K67" s="1"/>
    </row>
    <row r="68" spans="5:11" ht="15" customHeight="1" x14ac:dyDescent="0.25">
      <c r="E68" s="305" t="s">
        <v>83</v>
      </c>
      <c r="F68" s="46" t="s">
        <v>156</v>
      </c>
      <c r="G68" s="54">
        <v>1</v>
      </c>
      <c r="H68" s="30">
        <v>2004</v>
      </c>
      <c r="I68" s="30">
        <v>14</v>
      </c>
      <c r="J68" s="375">
        <v>16</v>
      </c>
      <c r="K68" s="1"/>
    </row>
    <row r="69" spans="5:11" ht="15" customHeight="1" x14ac:dyDescent="0.25">
      <c r="E69" s="305" t="s">
        <v>83</v>
      </c>
      <c r="F69" s="43" t="s">
        <v>50</v>
      </c>
      <c r="G69" s="54">
        <v>1</v>
      </c>
      <c r="H69" s="30">
        <v>2009</v>
      </c>
      <c r="I69" s="30">
        <v>8</v>
      </c>
      <c r="J69" s="375">
        <v>16</v>
      </c>
      <c r="K69" s="1"/>
    </row>
    <row r="70" spans="5:11" ht="15" customHeight="1" x14ac:dyDescent="0.25">
      <c r="E70" s="305" t="s">
        <v>83</v>
      </c>
      <c r="F70" s="43" t="s">
        <v>145</v>
      </c>
      <c r="G70" s="54">
        <v>1</v>
      </c>
      <c r="H70" s="30">
        <v>2010</v>
      </c>
      <c r="I70" s="30">
        <v>8</v>
      </c>
      <c r="J70" s="375">
        <v>16</v>
      </c>
      <c r="K70" s="1"/>
    </row>
    <row r="71" spans="5:11" ht="15" customHeight="1" x14ac:dyDescent="0.25">
      <c r="E71" s="305" t="s">
        <v>83</v>
      </c>
      <c r="F71" s="43" t="s">
        <v>145</v>
      </c>
      <c r="G71" s="54">
        <v>1</v>
      </c>
      <c r="H71" s="30">
        <v>2010</v>
      </c>
      <c r="I71" s="30">
        <v>10</v>
      </c>
      <c r="J71" s="375">
        <v>16</v>
      </c>
      <c r="K71" s="1"/>
    </row>
    <row r="72" spans="5:11" ht="15" customHeight="1" x14ac:dyDescent="0.25">
      <c r="E72" s="305" t="s">
        <v>83</v>
      </c>
      <c r="F72" s="31" t="s">
        <v>286</v>
      </c>
      <c r="G72" s="54">
        <v>1</v>
      </c>
      <c r="H72" s="30">
        <v>2014</v>
      </c>
      <c r="I72" s="30">
        <v>14</v>
      </c>
      <c r="J72" s="375">
        <v>16</v>
      </c>
      <c r="K72" s="1"/>
    </row>
    <row r="73" spans="5:11" ht="15" customHeight="1" x14ac:dyDescent="0.25">
      <c r="E73" s="305" t="s">
        <v>83</v>
      </c>
      <c r="F73" s="64" t="s">
        <v>352</v>
      </c>
      <c r="G73" s="54">
        <v>1</v>
      </c>
      <c r="H73" s="30">
        <v>2018</v>
      </c>
      <c r="I73" s="30">
        <v>9</v>
      </c>
      <c r="J73" s="375">
        <v>16</v>
      </c>
      <c r="K73" s="1"/>
    </row>
    <row r="74" spans="5:11" ht="15" customHeight="1" x14ac:dyDescent="0.25">
      <c r="E74" s="305" t="s">
        <v>83</v>
      </c>
      <c r="F74" s="64" t="s">
        <v>352</v>
      </c>
      <c r="G74" s="54">
        <v>1</v>
      </c>
      <c r="H74" s="30">
        <v>2018</v>
      </c>
      <c r="I74" s="30">
        <v>10</v>
      </c>
      <c r="J74" s="375">
        <v>16</v>
      </c>
      <c r="K74" s="1"/>
    </row>
    <row r="75" spans="5:11" ht="15" customHeight="1" x14ac:dyDescent="0.25">
      <c r="E75" s="302" t="s">
        <v>83</v>
      </c>
      <c r="F75" s="49" t="s">
        <v>50</v>
      </c>
      <c r="G75" s="54">
        <v>2</v>
      </c>
      <c r="H75" s="30">
        <v>2000</v>
      </c>
      <c r="I75" s="30">
        <v>9</v>
      </c>
      <c r="J75" s="375">
        <v>8</v>
      </c>
      <c r="K75" s="1"/>
    </row>
    <row r="76" spans="5:11" ht="15" customHeight="1" x14ac:dyDescent="0.25">
      <c r="E76" s="302" t="s">
        <v>83</v>
      </c>
      <c r="F76" s="49" t="s">
        <v>50</v>
      </c>
      <c r="G76" s="54">
        <v>2</v>
      </c>
      <c r="H76" s="30">
        <v>2000</v>
      </c>
      <c r="I76" s="30">
        <v>14</v>
      </c>
      <c r="J76" s="375">
        <v>8</v>
      </c>
      <c r="K76" s="1"/>
    </row>
    <row r="77" spans="5:11" ht="15" customHeight="1" x14ac:dyDescent="0.25">
      <c r="E77" s="302" t="s">
        <v>83</v>
      </c>
      <c r="F77" s="49" t="s">
        <v>50</v>
      </c>
      <c r="G77" s="54">
        <v>2</v>
      </c>
      <c r="H77" s="30">
        <v>2002</v>
      </c>
      <c r="I77" s="30">
        <v>8</v>
      </c>
      <c r="J77" s="375">
        <v>8</v>
      </c>
      <c r="K77" s="1"/>
    </row>
    <row r="78" spans="5:11" ht="15" customHeight="1" x14ac:dyDescent="0.25">
      <c r="E78" s="302" t="s">
        <v>83</v>
      </c>
      <c r="F78" s="49" t="s">
        <v>50</v>
      </c>
      <c r="G78" s="54">
        <v>2</v>
      </c>
      <c r="H78" s="30">
        <v>2002</v>
      </c>
      <c r="I78" s="30">
        <v>9</v>
      </c>
      <c r="J78" s="375">
        <v>8</v>
      </c>
      <c r="K78" s="1"/>
    </row>
    <row r="79" spans="5:11" ht="15" customHeight="1" x14ac:dyDescent="0.25">
      <c r="E79" s="302" t="s">
        <v>83</v>
      </c>
      <c r="F79" s="31" t="s">
        <v>286</v>
      </c>
      <c r="G79" s="54">
        <v>2</v>
      </c>
      <c r="H79" s="30">
        <v>2014</v>
      </c>
      <c r="I79" s="30">
        <v>9</v>
      </c>
      <c r="J79" s="375">
        <v>8</v>
      </c>
      <c r="K79" s="1"/>
    </row>
    <row r="80" spans="5:11" ht="15" customHeight="1" x14ac:dyDescent="0.25">
      <c r="E80" s="302" t="s">
        <v>83</v>
      </c>
      <c r="F80" s="64" t="s">
        <v>352</v>
      </c>
      <c r="G80" s="54">
        <v>2</v>
      </c>
      <c r="H80" s="30">
        <v>2018</v>
      </c>
      <c r="I80" s="30">
        <v>14</v>
      </c>
      <c r="J80" s="375">
        <v>8</v>
      </c>
      <c r="K80" s="1"/>
    </row>
    <row r="81" spans="5:14" ht="15" customHeight="1" x14ac:dyDescent="0.25">
      <c r="E81" s="302" t="s">
        <v>83</v>
      </c>
      <c r="F81" s="136" t="s">
        <v>273</v>
      </c>
      <c r="G81" s="54">
        <v>2</v>
      </c>
      <c r="H81" s="30">
        <v>2021</v>
      </c>
      <c r="I81" s="30">
        <v>8</v>
      </c>
      <c r="J81" s="375">
        <v>8</v>
      </c>
      <c r="K81" s="1"/>
    </row>
    <row r="82" spans="5:14" ht="15" customHeight="1" x14ac:dyDescent="0.25">
      <c r="E82" s="303" t="s">
        <v>83</v>
      </c>
      <c r="F82" s="49" t="s">
        <v>84</v>
      </c>
      <c r="G82" s="54">
        <v>4</v>
      </c>
      <c r="H82" s="30">
        <v>1999</v>
      </c>
      <c r="I82" s="30">
        <v>8</v>
      </c>
      <c r="J82" s="375">
        <v>4</v>
      </c>
      <c r="K82" s="1"/>
    </row>
    <row r="83" spans="5:14" ht="15" customHeight="1" x14ac:dyDescent="0.25">
      <c r="E83" s="303" t="s">
        <v>83</v>
      </c>
      <c r="F83" s="49" t="s">
        <v>50</v>
      </c>
      <c r="G83" s="54">
        <v>4</v>
      </c>
      <c r="H83" s="30">
        <v>2001</v>
      </c>
      <c r="I83" s="30">
        <v>9</v>
      </c>
      <c r="J83" s="375">
        <v>4</v>
      </c>
      <c r="K83" s="1"/>
    </row>
    <row r="84" spans="5:14" ht="15" customHeight="1" thickBot="1" x14ac:dyDescent="0.3">
      <c r="E84" s="303" t="s">
        <v>83</v>
      </c>
      <c r="F84" s="49" t="s">
        <v>50</v>
      </c>
      <c r="G84" s="54">
        <v>4</v>
      </c>
      <c r="H84" s="30">
        <v>2001</v>
      </c>
      <c r="I84" s="30">
        <v>14</v>
      </c>
      <c r="J84" s="375">
        <v>4</v>
      </c>
      <c r="K84" s="1"/>
    </row>
    <row r="85" spans="5:14" ht="15" customHeight="1" x14ac:dyDescent="0.25">
      <c r="E85" s="301" t="s">
        <v>120</v>
      </c>
      <c r="F85" s="40" t="s">
        <v>121</v>
      </c>
      <c r="G85" s="53">
        <v>1</v>
      </c>
      <c r="H85" s="41">
        <v>2008</v>
      </c>
      <c r="I85" s="41">
        <v>14</v>
      </c>
      <c r="J85" s="374">
        <v>16</v>
      </c>
      <c r="K85" s="1"/>
    </row>
    <row r="86" spans="5:14" ht="15" customHeight="1" x14ac:dyDescent="0.25">
      <c r="E86" s="305" t="s">
        <v>120</v>
      </c>
      <c r="F86" s="52" t="s">
        <v>15</v>
      </c>
      <c r="G86" s="54">
        <v>1</v>
      </c>
      <c r="H86" s="30">
        <v>2011</v>
      </c>
      <c r="I86" s="30">
        <v>14</v>
      </c>
      <c r="J86" s="375">
        <v>16</v>
      </c>
      <c r="K86" s="1"/>
    </row>
    <row r="87" spans="5:14" ht="15" customHeight="1" x14ac:dyDescent="0.25">
      <c r="E87" s="305" t="s">
        <v>120</v>
      </c>
      <c r="F87" s="43" t="s">
        <v>232</v>
      </c>
      <c r="G87" s="54">
        <v>1</v>
      </c>
      <c r="H87" s="30">
        <v>2012</v>
      </c>
      <c r="I87" s="30">
        <v>8</v>
      </c>
      <c r="J87" s="375">
        <v>16</v>
      </c>
      <c r="K87" s="1"/>
    </row>
    <row r="88" spans="5:14" ht="15" customHeight="1" x14ac:dyDescent="0.25">
      <c r="E88" s="305" t="s">
        <v>120</v>
      </c>
      <c r="F88" s="43" t="s">
        <v>232</v>
      </c>
      <c r="G88" s="54">
        <v>1</v>
      </c>
      <c r="H88" s="30">
        <v>2012</v>
      </c>
      <c r="I88" s="30">
        <v>9</v>
      </c>
      <c r="J88" s="375">
        <v>16</v>
      </c>
      <c r="K88" s="1"/>
    </row>
    <row r="89" spans="5:14" ht="15" customHeight="1" x14ac:dyDescent="0.25">
      <c r="E89" s="305" t="s">
        <v>120</v>
      </c>
      <c r="F89" s="43" t="s">
        <v>232</v>
      </c>
      <c r="G89" s="54">
        <v>1</v>
      </c>
      <c r="H89" s="30">
        <v>2012</v>
      </c>
      <c r="I89" s="30">
        <v>10</v>
      </c>
      <c r="J89" s="375">
        <v>16</v>
      </c>
      <c r="K89" s="1"/>
    </row>
    <row r="90" spans="5:14" ht="15" customHeight="1" x14ac:dyDescent="0.25">
      <c r="E90" s="305" t="s">
        <v>120</v>
      </c>
      <c r="F90" s="43" t="s">
        <v>232</v>
      </c>
      <c r="G90" s="54">
        <v>1</v>
      </c>
      <c r="H90" s="30">
        <v>2012</v>
      </c>
      <c r="I90" s="30">
        <v>14</v>
      </c>
      <c r="J90" s="375">
        <v>16</v>
      </c>
      <c r="K90" s="1"/>
    </row>
    <row r="91" spans="5:14" ht="15" customHeight="1" x14ac:dyDescent="0.25">
      <c r="E91" s="305" t="s">
        <v>120</v>
      </c>
      <c r="F91" s="43" t="s">
        <v>232</v>
      </c>
      <c r="G91" s="54">
        <v>1</v>
      </c>
      <c r="H91" s="30">
        <v>2013</v>
      </c>
      <c r="I91" s="30">
        <v>14</v>
      </c>
      <c r="J91" s="375">
        <v>16</v>
      </c>
      <c r="K91" s="1"/>
    </row>
    <row r="92" spans="5:14" ht="15" customHeight="1" x14ac:dyDescent="0.25">
      <c r="E92" s="305" t="s">
        <v>120</v>
      </c>
      <c r="F92" s="31" t="s">
        <v>270</v>
      </c>
      <c r="G92" s="54">
        <v>1</v>
      </c>
      <c r="H92" s="30">
        <v>2014</v>
      </c>
      <c r="I92" s="30">
        <v>8</v>
      </c>
      <c r="J92" s="375">
        <v>16</v>
      </c>
      <c r="K92" s="1"/>
    </row>
    <row r="93" spans="5:14" ht="15" customHeight="1" x14ac:dyDescent="0.25">
      <c r="E93" s="305" t="s">
        <v>120</v>
      </c>
      <c r="F93" s="31" t="s">
        <v>270</v>
      </c>
      <c r="G93" s="54">
        <v>1</v>
      </c>
      <c r="H93" s="30">
        <v>2014</v>
      </c>
      <c r="I93" s="30">
        <v>9</v>
      </c>
      <c r="J93" s="375">
        <v>16</v>
      </c>
      <c r="K93" s="1"/>
    </row>
    <row r="94" spans="5:14" ht="15" customHeight="1" x14ac:dyDescent="0.25">
      <c r="E94" s="305" t="s">
        <v>120</v>
      </c>
      <c r="F94" s="31" t="s">
        <v>270</v>
      </c>
      <c r="G94" s="54">
        <v>1</v>
      </c>
      <c r="H94" s="30">
        <v>2014</v>
      </c>
      <c r="I94" s="30">
        <v>10</v>
      </c>
      <c r="J94" s="375">
        <v>16</v>
      </c>
      <c r="K94" s="1"/>
      <c r="L94" s="1"/>
      <c r="M94" s="1"/>
      <c r="N94" s="1"/>
    </row>
    <row r="95" spans="5:14" ht="15" customHeight="1" x14ac:dyDescent="0.25">
      <c r="E95" s="305" t="s">
        <v>120</v>
      </c>
      <c r="F95" s="31" t="s">
        <v>270</v>
      </c>
      <c r="G95" s="54">
        <v>1</v>
      </c>
      <c r="H95" s="30">
        <v>2015</v>
      </c>
      <c r="I95" s="30">
        <v>8</v>
      </c>
      <c r="J95" s="375">
        <v>16</v>
      </c>
      <c r="K95" s="1"/>
      <c r="L95" s="1"/>
      <c r="M95" s="1"/>
      <c r="N95" s="1"/>
    </row>
    <row r="96" spans="5:14" ht="15" customHeight="1" x14ac:dyDescent="0.25">
      <c r="E96" s="305" t="s">
        <v>120</v>
      </c>
      <c r="F96" s="31" t="s">
        <v>270</v>
      </c>
      <c r="G96" s="54">
        <v>1</v>
      </c>
      <c r="H96" s="30">
        <v>2015</v>
      </c>
      <c r="I96" s="30">
        <v>10</v>
      </c>
      <c r="J96" s="375">
        <v>16</v>
      </c>
      <c r="K96" s="1"/>
      <c r="L96" s="1"/>
      <c r="M96" s="1"/>
      <c r="N96" s="1"/>
    </row>
    <row r="97" spans="5:14" ht="15" customHeight="1" x14ac:dyDescent="0.25">
      <c r="E97" s="305" t="s">
        <v>120</v>
      </c>
      <c r="F97" s="31" t="s">
        <v>270</v>
      </c>
      <c r="G97" s="54">
        <v>1</v>
      </c>
      <c r="H97" s="30">
        <v>2015</v>
      </c>
      <c r="I97" s="30">
        <v>14</v>
      </c>
      <c r="J97" s="375">
        <v>16</v>
      </c>
      <c r="K97" s="1"/>
      <c r="L97" s="1"/>
      <c r="M97" s="1"/>
      <c r="N97" s="1"/>
    </row>
    <row r="98" spans="5:14" ht="15" customHeight="1" x14ac:dyDescent="0.25">
      <c r="E98" s="305" t="s">
        <v>120</v>
      </c>
      <c r="F98" s="31" t="s">
        <v>270</v>
      </c>
      <c r="G98" s="54">
        <v>1</v>
      </c>
      <c r="H98" s="30">
        <v>2016</v>
      </c>
      <c r="I98" s="30">
        <v>10</v>
      </c>
      <c r="J98" s="375">
        <v>16</v>
      </c>
      <c r="K98" s="1"/>
      <c r="L98" s="1"/>
      <c r="M98" s="1"/>
      <c r="N98" s="1"/>
    </row>
    <row r="99" spans="5:14" ht="15" customHeight="1" x14ac:dyDescent="0.25">
      <c r="E99" s="305" t="s">
        <v>120</v>
      </c>
      <c r="F99" s="137" t="s">
        <v>273</v>
      </c>
      <c r="G99" s="54">
        <v>1</v>
      </c>
      <c r="H99" s="30">
        <v>2023</v>
      </c>
      <c r="I99" s="30">
        <v>14</v>
      </c>
      <c r="J99" s="375">
        <v>16</v>
      </c>
      <c r="K99" s="1"/>
      <c r="L99" s="1"/>
      <c r="M99" s="1"/>
      <c r="N99" s="1"/>
    </row>
    <row r="100" spans="5:14" ht="15" customHeight="1" x14ac:dyDescent="0.25">
      <c r="E100" s="302" t="s">
        <v>120</v>
      </c>
      <c r="F100" s="46" t="s">
        <v>121</v>
      </c>
      <c r="G100" s="54">
        <v>2</v>
      </c>
      <c r="H100" s="30">
        <v>2004</v>
      </c>
      <c r="I100" s="30">
        <v>14</v>
      </c>
      <c r="J100" s="375">
        <v>8</v>
      </c>
      <c r="K100" s="1"/>
      <c r="L100" s="1"/>
      <c r="M100" s="1"/>
      <c r="N100" s="1"/>
    </row>
    <row r="101" spans="5:14" ht="15" customHeight="1" x14ac:dyDescent="0.25">
      <c r="E101" s="302" t="s">
        <v>120</v>
      </c>
      <c r="F101" s="43" t="s">
        <v>121</v>
      </c>
      <c r="G101" s="54">
        <v>2</v>
      </c>
      <c r="H101" s="30">
        <v>2007</v>
      </c>
      <c r="I101" s="30">
        <v>14</v>
      </c>
      <c r="J101" s="375">
        <v>8</v>
      </c>
      <c r="K101" s="1"/>
      <c r="L101" s="1"/>
      <c r="M101" s="1"/>
      <c r="N101" s="1"/>
    </row>
    <row r="102" spans="5:14" ht="15" customHeight="1" x14ac:dyDescent="0.25">
      <c r="E102" s="302" t="s">
        <v>120</v>
      </c>
      <c r="F102" s="43" t="s">
        <v>121</v>
      </c>
      <c r="G102" s="54">
        <v>2</v>
      </c>
      <c r="H102" s="30">
        <v>2008</v>
      </c>
      <c r="I102" s="30">
        <v>8</v>
      </c>
      <c r="J102" s="375">
        <v>8</v>
      </c>
      <c r="K102" s="1"/>
      <c r="L102" s="1"/>
      <c r="M102" s="1"/>
      <c r="N102" s="1"/>
    </row>
    <row r="103" spans="5:14" ht="15" customHeight="1" x14ac:dyDescent="0.25">
      <c r="E103" s="302" t="s">
        <v>120</v>
      </c>
      <c r="F103" s="43" t="s">
        <v>121</v>
      </c>
      <c r="G103" s="54">
        <v>2</v>
      </c>
      <c r="H103" s="30">
        <v>2009</v>
      </c>
      <c r="I103" s="30">
        <v>9</v>
      </c>
      <c r="J103" s="375">
        <v>8</v>
      </c>
      <c r="K103" s="1"/>
      <c r="L103" s="1"/>
      <c r="M103" s="1"/>
      <c r="N103" s="1"/>
    </row>
    <row r="104" spans="5:14" ht="15" customHeight="1" x14ac:dyDescent="0.25">
      <c r="E104" s="302" t="s">
        <v>120</v>
      </c>
      <c r="F104" s="43" t="s">
        <v>121</v>
      </c>
      <c r="G104" s="54">
        <v>2</v>
      </c>
      <c r="H104" s="30">
        <v>2009</v>
      </c>
      <c r="I104" s="30">
        <v>14</v>
      </c>
      <c r="J104" s="375">
        <v>8</v>
      </c>
      <c r="K104" s="1"/>
      <c r="L104" s="1"/>
      <c r="M104" s="1"/>
      <c r="N104" s="1"/>
    </row>
    <row r="105" spans="5:14" ht="15" customHeight="1" x14ac:dyDescent="0.25">
      <c r="E105" s="302" t="s">
        <v>120</v>
      </c>
      <c r="F105" s="49" t="s">
        <v>15</v>
      </c>
      <c r="G105" s="54">
        <v>2</v>
      </c>
      <c r="H105" s="30">
        <v>2011</v>
      </c>
      <c r="I105" s="30">
        <v>10</v>
      </c>
      <c r="J105" s="375">
        <v>8</v>
      </c>
      <c r="K105" s="1"/>
      <c r="L105" s="1"/>
      <c r="M105" s="1"/>
      <c r="N105" s="1"/>
    </row>
    <row r="106" spans="5:14" ht="15" customHeight="1" x14ac:dyDescent="0.25">
      <c r="E106" s="302" t="s">
        <v>120</v>
      </c>
      <c r="F106" s="31" t="s">
        <v>270</v>
      </c>
      <c r="G106" s="54">
        <v>2</v>
      </c>
      <c r="H106" s="30">
        <v>2016</v>
      </c>
      <c r="I106" s="30">
        <v>9</v>
      </c>
      <c r="J106" s="375">
        <v>8</v>
      </c>
      <c r="K106" s="1"/>
      <c r="L106" s="1"/>
      <c r="M106" s="1"/>
      <c r="N106" s="1"/>
    </row>
    <row r="107" spans="5:14" ht="15" customHeight="1" x14ac:dyDescent="0.25">
      <c r="E107" s="302" t="s">
        <v>120</v>
      </c>
      <c r="F107" s="31" t="s">
        <v>270</v>
      </c>
      <c r="G107" s="54">
        <v>2</v>
      </c>
      <c r="H107" s="30">
        <v>2016</v>
      </c>
      <c r="I107" s="30">
        <v>14</v>
      </c>
      <c r="J107" s="375">
        <v>8</v>
      </c>
      <c r="K107" s="1"/>
      <c r="L107" s="1"/>
      <c r="M107" s="1"/>
      <c r="N107" s="1"/>
    </row>
    <row r="108" spans="5:14" ht="15" customHeight="1" x14ac:dyDescent="0.25">
      <c r="E108" s="303" t="s">
        <v>120</v>
      </c>
      <c r="F108" s="43" t="s">
        <v>121</v>
      </c>
      <c r="G108" s="54">
        <v>3</v>
      </c>
      <c r="H108" s="30">
        <v>2008</v>
      </c>
      <c r="I108" s="30">
        <v>9</v>
      </c>
      <c r="J108" s="375">
        <v>4</v>
      </c>
      <c r="K108" s="1"/>
      <c r="L108" s="1"/>
      <c r="M108" s="1"/>
      <c r="N108" s="1"/>
    </row>
    <row r="109" spans="5:14" ht="15" customHeight="1" x14ac:dyDescent="0.25">
      <c r="E109" s="303" t="s">
        <v>120</v>
      </c>
      <c r="F109" s="43" t="s">
        <v>232</v>
      </c>
      <c r="G109" s="54">
        <v>3</v>
      </c>
      <c r="H109" s="30">
        <v>2013</v>
      </c>
      <c r="I109" s="30">
        <v>10</v>
      </c>
      <c r="J109" s="375">
        <v>4</v>
      </c>
      <c r="K109" s="1"/>
      <c r="L109" s="1"/>
      <c r="M109" s="1"/>
      <c r="N109" s="1"/>
    </row>
    <row r="110" spans="5:14" ht="15" customHeight="1" x14ac:dyDescent="0.25">
      <c r="E110" s="303" t="s">
        <v>120</v>
      </c>
      <c r="F110" s="31" t="s">
        <v>270</v>
      </c>
      <c r="G110" s="54">
        <v>3</v>
      </c>
      <c r="H110" s="30">
        <v>2014</v>
      </c>
      <c r="I110" s="30">
        <v>14</v>
      </c>
      <c r="J110" s="375">
        <v>4</v>
      </c>
      <c r="K110" s="1"/>
      <c r="L110" s="1"/>
      <c r="M110" s="1"/>
      <c r="N110" s="1"/>
    </row>
    <row r="111" spans="5:14" ht="15" customHeight="1" x14ac:dyDescent="0.25">
      <c r="E111" s="303" t="s">
        <v>120</v>
      </c>
      <c r="F111" s="64" t="s">
        <v>270</v>
      </c>
      <c r="G111" s="54">
        <v>3</v>
      </c>
      <c r="H111" s="30">
        <v>2017</v>
      </c>
      <c r="I111" s="30">
        <v>8</v>
      </c>
      <c r="J111" s="375">
        <v>4</v>
      </c>
      <c r="K111" s="1"/>
      <c r="L111" s="1"/>
      <c r="M111" s="1"/>
      <c r="N111" s="1"/>
    </row>
    <row r="112" spans="5:14" ht="15" customHeight="1" x14ac:dyDescent="0.25">
      <c r="E112" s="303" t="s">
        <v>120</v>
      </c>
      <c r="F112" s="64" t="s">
        <v>270</v>
      </c>
      <c r="G112" s="54">
        <v>3</v>
      </c>
      <c r="H112" s="30">
        <v>2017</v>
      </c>
      <c r="I112" s="30">
        <v>10</v>
      </c>
      <c r="J112" s="375">
        <v>4</v>
      </c>
      <c r="K112" s="1"/>
      <c r="L112" s="1"/>
      <c r="M112" s="1"/>
      <c r="N112" s="1"/>
    </row>
    <row r="113" spans="5:14" ht="15" customHeight="1" x14ac:dyDescent="0.25">
      <c r="E113" s="303" t="s">
        <v>120</v>
      </c>
      <c r="F113" s="64" t="s">
        <v>270</v>
      </c>
      <c r="G113" s="54">
        <v>3</v>
      </c>
      <c r="H113" s="30">
        <v>2019</v>
      </c>
      <c r="I113" s="30">
        <v>10</v>
      </c>
      <c r="J113" s="375">
        <v>4</v>
      </c>
      <c r="K113" s="1"/>
      <c r="L113" s="1"/>
      <c r="M113" s="1"/>
      <c r="N113" s="1"/>
    </row>
    <row r="114" spans="5:14" ht="15" customHeight="1" x14ac:dyDescent="0.25">
      <c r="E114" s="303" t="s">
        <v>120</v>
      </c>
      <c r="F114" s="137" t="s">
        <v>273</v>
      </c>
      <c r="G114" s="54">
        <v>3</v>
      </c>
      <c r="H114" s="30">
        <v>2023</v>
      </c>
      <c r="I114" s="30">
        <v>8</v>
      </c>
      <c r="J114" s="375">
        <v>4</v>
      </c>
      <c r="K114" s="1"/>
      <c r="L114" s="1"/>
      <c r="M114" s="1"/>
      <c r="N114" s="1"/>
    </row>
    <row r="115" spans="5:14" ht="15" customHeight="1" x14ac:dyDescent="0.25">
      <c r="E115" s="303" t="s">
        <v>120</v>
      </c>
      <c r="F115" s="137" t="s">
        <v>273</v>
      </c>
      <c r="G115" s="54">
        <v>3</v>
      </c>
      <c r="H115" s="30">
        <v>2023</v>
      </c>
      <c r="I115" s="30">
        <v>9</v>
      </c>
      <c r="J115" s="375">
        <v>4</v>
      </c>
      <c r="K115" s="1"/>
      <c r="L115" s="1"/>
      <c r="M115" s="1"/>
      <c r="N115" s="1"/>
    </row>
    <row r="116" spans="5:14" ht="15" customHeight="1" x14ac:dyDescent="0.25">
      <c r="E116" s="303" t="s">
        <v>120</v>
      </c>
      <c r="F116" s="137" t="s">
        <v>273</v>
      </c>
      <c r="G116" s="54">
        <v>3</v>
      </c>
      <c r="H116" s="30">
        <v>2023</v>
      </c>
      <c r="I116" s="30">
        <v>10</v>
      </c>
      <c r="J116" s="375">
        <v>4</v>
      </c>
      <c r="K116" s="1"/>
      <c r="L116" s="1"/>
      <c r="M116" s="1"/>
      <c r="N116" s="1"/>
    </row>
    <row r="117" spans="5:14" ht="15" customHeight="1" x14ac:dyDescent="0.25">
      <c r="E117" s="303" t="s">
        <v>120</v>
      </c>
      <c r="F117" s="46" t="s">
        <v>121</v>
      </c>
      <c r="G117" s="54">
        <v>4</v>
      </c>
      <c r="H117" s="30">
        <v>2005</v>
      </c>
      <c r="I117" s="30">
        <v>8</v>
      </c>
      <c r="J117" s="375">
        <v>4</v>
      </c>
      <c r="K117" s="1"/>
      <c r="L117" s="1"/>
      <c r="M117" s="1"/>
      <c r="N117" s="1"/>
    </row>
    <row r="118" spans="5:14" ht="15" customHeight="1" x14ac:dyDescent="0.25">
      <c r="E118" s="303" t="s">
        <v>120</v>
      </c>
      <c r="F118" s="46" t="s">
        <v>121</v>
      </c>
      <c r="G118" s="54">
        <v>4</v>
      </c>
      <c r="H118" s="30">
        <v>2005</v>
      </c>
      <c r="I118" s="30">
        <v>9</v>
      </c>
      <c r="J118" s="375">
        <v>4</v>
      </c>
      <c r="K118" s="1"/>
      <c r="L118" s="1"/>
      <c r="M118" s="1"/>
      <c r="N118" s="1"/>
    </row>
    <row r="119" spans="5:14" ht="15" customHeight="1" x14ac:dyDescent="0.25">
      <c r="E119" s="303" t="s">
        <v>120</v>
      </c>
      <c r="F119" s="64" t="s">
        <v>270</v>
      </c>
      <c r="G119" s="54">
        <v>4</v>
      </c>
      <c r="H119" s="30">
        <v>2018</v>
      </c>
      <c r="I119" s="30">
        <v>10</v>
      </c>
      <c r="J119" s="375">
        <v>4</v>
      </c>
      <c r="K119" s="1"/>
      <c r="L119" s="1"/>
      <c r="M119" s="1"/>
      <c r="N119" s="1"/>
    </row>
    <row r="120" spans="5:14" ht="15" customHeight="1" x14ac:dyDescent="0.25">
      <c r="E120" s="303" t="s">
        <v>120</v>
      </c>
      <c r="F120" s="64" t="s">
        <v>270</v>
      </c>
      <c r="G120" s="54">
        <v>4</v>
      </c>
      <c r="H120" s="30">
        <v>2018</v>
      </c>
      <c r="I120" s="30">
        <v>14</v>
      </c>
      <c r="J120" s="375">
        <v>4</v>
      </c>
      <c r="K120" s="1"/>
      <c r="L120" s="1"/>
      <c r="M120" s="1"/>
      <c r="N120" s="1"/>
    </row>
    <row r="121" spans="5:14" ht="15" customHeight="1" thickBot="1" x14ac:dyDescent="0.3">
      <c r="E121" s="303" t="s">
        <v>120</v>
      </c>
      <c r="F121" s="136" t="s">
        <v>270</v>
      </c>
      <c r="G121" s="54">
        <v>4</v>
      </c>
      <c r="H121" s="30">
        <v>2021</v>
      </c>
      <c r="I121" s="30">
        <v>10</v>
      </c>
      <c r="J121" s="375">
        <v>4</v>
      </c>
      <c r="K121" s="154"/>
      <c r="L121" s="1"/>
      <c r="M121" s="1"/>
      <c r="N121" s="1"/>
    </row>
    <row r="122" spans="5:14" ht="15" customHeight="1" x14ac:dyDescent="0.25">
      <c r="E122" s="307" t="s">
        <v>381</v>
      </c>
      <c r="F122" s="63" t="s">
        <v>352</v>
      </c>
      <c r="G122" s="123">
        <v>2</v>
      </c>
      <c r="H122" s="29">
        <v>2020</v>
      </c>
      <c r="I122" s="41">
        <v>9</v>
      </c>
      <c r="J122" s="379">
        <v>8</v>
      </c>
      <c r="K122" s="1"/>
      <c r="L122" s="1"/>
      <c r="M122" s="1"/>
      <c r="N122" s="1"/>
    </row>
    <row r="123" spans="5:14" ht="15" customHeight="1" x14ac:dyDescent="0.25">
      <c r="E123" s="303" t="s">
        <v>381</v>
      </c>
      <c r="F123" s="137" t="s">
        <v>297</v>
      </c>
      <c r="G123" s="54">
        <v>3</v>
      </c>
      <c r="H123" s="30">
        <v>2021</v>
      </c>
      <c r="I123" s="30">
        <v>9</v>
      </c>
      <c r="J123" s="375">
        <v>4</v>
      </c>
      <c r="K123" s="1"/>
      <c r="L123" s="1"/>
      <c r="M123" s="1"/>
      <c r="N123" s="1"/>
    </row>
    <row r="124" spans="5:14" ht="15" customHeight="1" thickBot="1" x14ac:dyDescent="0.3">
      <c r="E124" s="303" t="s">
        <v>381</v>
      </c>
      <c r="F124" s="137" t="s">
        <v>297</v>
      </c>
      <c r="G124" s="54">
        <v>3</v>
      </c>
      <c r="H124" s="30">
        <v>2021</v>
      </c>
      <c r="I124" s="30">
        <v>14</v>
      </c>
      <c r="J124" s="375">
        <v>4</v>
      </c>
      <c r="K124" s="1"/>
      <c r="L124" s="1"/>
      <c r="M124" s="1"/>
      <c r="N124" s="1"/>
    </row>
    <row r="125" spans="5:14" ht="15" customHeight="1" x14ac:dyDescent="0.25">
      <c r="E125" s="301" t="s">
        <v>88</v>
      </c>
      <c r="F125" s="40" t="s">
        <v>160</v>
      </c>
      <c r="G125" s="53">
        <v>1</v>
      </c>
      <c r="H125" s="41">
        <v>2007</v>
      </c>
      <c r="I125" s="41">
        <v>8</v>
      </c>
      <c r="J125" s="374">
        <v>16</v>
      </c>
      <c r="K125" s="1"/>
      <c r="L125" s="1"/>
      <c r="M125" s="1"/>
      <c r="N125" s="1"/>
    </row>
    <row r="126" spans="5:14" ht="15" customHeight="1" x14ac:dyDescent="0.25">
      <c r="E126" s="305" t="s">
        <v>88</v>
      </c>
      <c r="F126" s="43" t="s">
        <v>160</v>
      </c>
      <c r="G126" s="54">
        <v>1</v>
      </c>
      <c r="H126" s="30">
        <v>2007</v>
      </c>
      <c r="I126" s="30">
        <v>9</v>
      </c>
      <c r="J126" s="375">
        <v>16</v>
      </c>
      <c r="K126" s="1"/>
      <c r="L126" s="1"/>
      <c r="M126" s="1"/>
      <c r="N126" s="1"/>
    </row>
    <row r="127" spans="5:14" ht="15" customHeight="1" x14ac:dyDescent="0.25">
      <c r="E127" s="305" t="s">
        <v>88</v>
      </c>
      <c r="F127" s="43" t="s">
        <v>160</v>
      </c>
      <c r="G127" s="54">
        <v>1</v>
      </c>
      <c r="H127" s="30">
        <v>2007</v>
      </c>
      <c r="I127" s="30">
        <v>14</v>
      </c>
      <c r="J127" s="375">
        <v>16</v>
      </c>
      <c r="K127" s="1"/>
      <c r="L127" s="1"/>
      <c r="M127" s="1"/>
      <c r="N127" s="1"/>
    </row>
    <row r="128" spans="5:14" ht="15" customHeight="1" x14ac:dyDescent="0.25">
      <c r="E128" s="305" t="s">
        <v>88</v>
      </c>
      <c r="F128" s="43" t="s">
        <v>89</v>
      </c>
      <c r="G128" s="54">
        <v>1</v>
      </c>
      <c r="H128" s="30">
        <v>2008</v>
      </c>
      <c r="I128" s="30">
        <v>8</v>
      </c>
      <c r="J128" s="375">
        <v>16</v>
      </c>
      <c r="K128" s="1"/>
      <c r="L128" s="1"/>
      <c r="M128" s="1"/>
      <c r="N128" s="1"/>
    </row>
    <row r="129" spans="5:14" ht="15" customHeight="1" x14ac:dyDescent="0.25">
      <c r="E129" s="305" t="s">
        <v>88</v>
      </c>
      <c r="F129" s="49" t="s">
        <v>206</v>
      </c>
      <c r="G129" s="54">
        <v>1</v>
      </c>
      <c r="H129" s="30">
        <v>2011</v>
      </c>
      <c r="I129" s="30">
        <v>10</v>
      </c>
      <c r="J129" s="375">
        <v>16</v>
      </c>
      <c r="K129" s="1"/>
      <c r="L129" s="1"/>
      <c r="M129" s="1"/>
      <c r="N129" s="1"/>
    </row>
    <row r="130" spans="5:14" ht="15" customHeight="1" x14ac:dyDescent="0.25">
      <c r="E130" s="302" t="s">
        <v>88</v>
      </c>
      <c r="F130" s="49" t="s">
        <v>89</v>
      </c>
      <c r="G130" s="54">
        <v>2</v>
      </c>
      <c r="H130" s="30">
        <v>2003</v>
      </c>
      <c r="I130" s="30">
        <v>14</v>
      </c>
      <c r="J130" s="375">
        <v>8</v>
      </c>
      <c r="K130" s="1"/>
      <c r="L130" s="1"/>
      <c r="M130" s="1"/>
      <c r="N130" s="1"/>
    </row>
    <row r="131" spans="5:14" ht="15" customHeight="1" x14ac:dyDescent="0.25">
      <c r="E131" s="302" t="s">
        <v>88</v>
      </c>
      <c r="F131" s="46" t="s">
        <v>160</v>
      </c>
      <c r="G131" s="54">
        <v>2</v>
      </c>
      <c r="H131" s="30">
        <v>2005</v>
      </c>
      <c r="I131" s="30">
        <v>8</v>
      </c>
      <c r="J131" s="375">
        <v>8</v>
      </c>
      <c r="K131" s="1"/>
      <c r="L131" s="1"/>
      <c r="M131" s="1"/>
      <c r="N131" s="1"/>
    </row>
    <row r="132" spans="5:14" ht="15" customHeight="1" x14ac:dyDescent="0.25">
      <c r="E132" s="302" t="s">
        <v>88</v>
      </c>
      <c r="F132" s="46" t="s">
        <v>160</v>
      </c>
      <c r="G132" s="54">
        <v>2</v>
      </c>
      <c r="H132" s="30">
        <v>2005</v>
      </c>
      <c r="I132" s="30">
        <v>9</v>
      </c>
      <c r="J132" s="375">
        <v>8</v>
      </c>
      <c r="K132" s="1"/>
      <c r="L132" s="1"/>
      <c r="M132" s="1"/>
      <c r="N132" s="1"/>
    </row>
    <row r="133" spans="5:14" ht="15" customHeight="1" x14ac:dyDescent="0.25">
      <c r="E133" s="302" t="s">
        <v>88</v>
      </c>
      <c r="F133" s="43" t="s">
        <v>160</v>
      </c>
      <c r="G133" s="54">
        <v>2</v>
      </c>
      <c r="H133" s="30">
        <v>2006</v>
      </c>
      <c r="I133" s="30">
        <v>8</v>
      </c>
      <c r="J133" s="375">
        <v>8</v>
      </c>
      <c r="K133" s="1"/>
      <c r="L133" s="1"/>
      <c r="M133" s="1"/>
      <c r="N133" s="1"/>
    </row>
    <row r="134" spans="5:14" ht="15" customHeight="1" x14ac:dyDescent="0.25">
      <c r="E134" s="302" t="s">
        <v>88</v>
      </c>
      <c r="F134" s="43" t="s">
        <v>115</v>
      </c>
      <c r="G134" s="54">
        <v>2</v>
      </c>
      <c r="H134" s="30">
        <v>2010</v>
      </c>
      <c r="I134" s="30">
        <v>14</v>
      </c>
      <c r="J134" s="375">
        <v>8</v>
      </c>
      <c r="K134" s="1"/>
      <c r="L134" s="1"/>
      <c r="M134" s="1"/>
      <c r="N134" s="1"/>
    </row>
    <row r="135" spans="5:14" ht="15" customHeight="1" x14ac:dyDescent="0.25">
      <c r="E135" s="302" t="s">
        <v>88</v>
      </c>
      <c r="F135" s="52" t="s">
        <v>206</v>
      </c>
      <c r="G135" s="54">
        <v>2</v>
      </c>
      <c r="H135" s="30">
        <v>2011</v>
      </c>
      <c r="I135" s="30">
        <v>14</v>
      </c>
      <c r="J135" s="375">
        <v>8</v>
      </c>
      <c r="K135" s="1"/>
      <c r="L135" s="1"/>
      <c r="M135" s="1"/>
      <c r="N135" s="1"/>
    </row>
    <row r="136" spans="5:14" ht="15" customHeight="1" x14ac:dyDescent="0.25">
      <c r="E136" s="303" t="s">
        <v>88</v>
      </c>
      <c r="F136" s="49" t="s">
        <v>89</v>
      </c>
      <c r="G136" s="54">
        <v>3</v>
      </c>
      <c r="H136" s="30">
        <v>2001</v>
      </c>
      <c r="I136" s="30">
        <v>8</v>
      </c>
      <c r="J136" s="375">
        <v>4</v>
      </c>
      <c r="K136" s="1"/>
      <c r="L136" s="1"/>
      <c r="M136" s="1"/>
      <c r="N136" s="1"/>
    </row>
    <row r="137" spans="5:14" ht="15" customHeight="1" x14ac:dyDescent="0.25">
      <c r="E137" s="303" t="s">
        <v>88</v>
      </c>
      <c r="F137" s="46" t="s">
        <v>89</v>
      </c>
      <c r="G137" s="54">
        <v>3</v>
      </c>
      <c r="H137" s="30">
        <v>2004</v>
      </c>
      <c r="I137" s="30">
        <v>14</v>
      </c>
      <c r="J137" s="375">
        <v>4</v>
      </c>
      <c r="K137" s="1"/>
      <c r="L137" s="1"/>
      <c r="M137" s="1"/>
      <c r="N137" s="1"/>
    </row>
    <row r="138" spans="5:14" ht="15" customHeight="1" x14ac:dyDescent="0.25">
      <c r="E138" s="303" t="s">
        <v>88</v>
      </c>
      <c r="F138" s="43" t="s">
        <v>191</v>
      </c>
      <c r="G138" s="54">
        <v>3</v>
      </c>
      <c r="H138" s="30">
        <v>2009</v>
      </c>
      <c r="I138" s="30">
        <v>9</v>
      </c>
      <c r="J138" s="375">
        <v>4</v>
      </c>
      <c r="K138" s="1"/>
      <c r="L138" s="1"/>
      <c r="M138" s="1"/>
      <c r="N138" s="1"/>
    </row>
    <row r="139" spans="5:14" ht="15" customHeight="1" x14ac:dyDescent="0.25">
      <c r="E139" s="303" t="s">
        <v>88</v>
      </c>
      <c r="F139" s="43" t="s">
        <v>115</v>
      </c>
      <c r="G139" s="54">
        <v>3</v>
      </c>
      <c r="H139" s="30">
        <v>2009</v>
      </c>
      <c r="I139" s="30">
        <v>14</v>
      </c>
      <c r="J139" s="375">
        <v>4</v>
      </c>
      <c r="K139" s="1"/>
    </row>
    <row r="140" spans="5:14" ht="15" customHeight="1" x14ac:dyDescent="0.25">
      <c r="E140" s="303" t="s">
        <v>88</v>
      </c>
      <c r="F140" s="43" t="s">
        <v>115</v>
      </c>
      <c r="G140" s="54">
        <v>3</v>
      </c>
      <c r="H140" s="30">
        <v>2010</v>
      </c>
      <c r="I140" s="30">
        <v>8</v>
      </c>
      <c r="J140" s="375">
        <v>4</v>
      </c>
      <c r="K140" s="1"/>
    </row>
    <row r="141" spans="5:14" ht="15" customHeight="1" x14ac:dyDescent="0.25">
      <c r="E141" s="303" t="s">
        <v>88</v>
      </c>
      <c r="F141" s="49" t="s">
        <v>206</v>
      </c>
      <c r="G141" s="54">
        <v>3</v>
      </c>
      <c r="H141" s="30">
        <v>2011</v>
      </c>
      <c r="I141" s="30">
        <v>8</v>
      </c>
      <c r="J141" s="375">
        <v>4</v>
      </c>
      <c r="K141" s="1"/>
    </row>
    <row r="142" spans="5:14" ht="15" customHeight="1" thickBot="1" x14ac:dyDescent="0.3">
      <c r="E142" s="303" t="s">
        <v>88</v>
      </c>
      <c r="F142" s="49" t="s">
        <v>89</v>
      </c>
      <c r="G142" s="54">
        <v>4</v>
      </c>
      <c r="H142" s="30">
        <v>2003</v>
      </c>
      <c r="I142" s="30">
        <v>8</v>
      </c>
      <c r="J142" s="375">
        <v>4</v>
      </c>
      <c r="K142" s="1"/>
    </row>
    <row r="143" spans="5:14" ht="15" customHeight="1" x14ac:dyDescent="0.25">
      <c r="E143" s="301" t="s">
        <v>141</v>
      </c>
      <c r="F143" s="40" t="s">
        <v>50</v>
      </c>
      <c r="G143" s="53">
        <v>1</v>
      </c>
      <c r="H143" s="41">
        <v>2006</v>
      </c>
      <c r="I143" s="41">
        <v>9</v>
      </c>
      <c r="J143" s="374">
        <v>16</v>
      </c>
      <c r="K143" s="1"/>
    </row>
    <row r="144" spans="5:14" ht="15" customHeight="1" thickBot="1" x14ac:dyDescent="0.3">
      <c r="E144" s="303" t="s">
        <v>141</v>
      </c>
      <c r="F144" s="49" t="s">
        <v>50</v>
      </c>
      <c r="G144" s="54">
        <v>4</v>
      </c>
      <c r="H144" s="30">
        <v>2003</v>
      </c>
      <c r="I144" s="30">
        <v>9</v>
      </c>
      <c r="J144" s="375">
        <v>4</v>
      </c>
      <c r="K144" s="1"/>
    </row>
    <row r="145" spans="5:11" ht="15" customHeight="1" x14ac:dyDescent="0.25">
      <c r="E145" s="301" t="s">
        <v>142</v>
      </c>
      <c r="F145" s="40" t="s">
        <v>75</v>
      </c>
      <c r="G145" s="53">
        <v>1</v>
      </c>
      <c r="H145" s="41">
        <v>2009</v>
      </c>
      <c r="I145" s="41">
        <v>9</v>
      </c>
      <c r="J145" s="374">
        <v>16</v>
      </c>
      <c r="K145" s="1"/>
    </row>
    <row r="146" spans="5:11" ht="15" customHeight="1" x14ac:dyDescent="0.25">
      <c r="E146" s="305" t="s">
        <v>142</v>
      </c>
      <c r="F146" s="43" t="s">
        <v>75</v>
      </c>
      <c r="G146" s="54">
        <v>1</v>
      </c>
      <c r="H146" s="30">
        <v>2010</v>
      </c>
      <c r="I146" s="30">
        <v>9</v>
      </c>
      <c r="J146" s="375">
        <v>16</v>
      </c>
      <c r="K146" s="1"/>
    </row>
    <row r="147" spans="5:11" ht="15" customHeight="1" x14ac:dyDescent="0.25">
      <c r="E147" s="305" t="s">
        <v>142</v>
      </c>
      <c r="F147" s="31" t="s">
        <v>76</v>
      </c>
      <c r="G147" s="54">
        <v>1</v>
      </c>
      <c r="H147" s="30">
        <v>2016</v>
      </c>
      <c r="I147" s="30">
        <v>8</v>
      </c>
      <c r="J147" s="375">
        <v>16</v>
      </c>
      <c r="K147" s="1"/>
    </row>
    <row r="148" spans="5:11" ht="15" customHeight="1" x14ac:dyDescent="0.25">
      <c r="E148" s="305" t="s">
        <v>142</v>
      </c>
      <c r="F148" s="64" t="s">
        <v>342</v>
      </c>
      <c r="G148" s="54">
        <v>1</v>
      </c>
      <c r="H148" s="30">
        <v>2017</v>
      </c>
      <c r="I148" s="30">
        <v>8</v>
      </c>
      <c r="J148" s="375">
        <v>16</v>
      </c>
      <c r="K148" s="1"/>
    </row>
    <row r="149" spans="5:11" ht="15" customHeight="1" x14ac:dyDescent="0.25">
      <c r="E149" s="302" t="s">
        <v>142</v>
      </c>
      <c r="F149" s="43" t="s">
        <v>143</v>
      </c>
      <c r="G149" s="54">
        <v>2</v>
      </c>
      <c r="H149" s="30">
        <v>2007</v>
      </c>
      <c r="I149" s="30">
        <v>9</v>
      </c>
      <c r="J149" s="375">
        <v>8</v>
      </c>
      <c r="K149" s="1"/>
    </row>
    <row r="150" spans="5:11" ht="15" customHeight="1" x14ac:dyDescent="0.25">
      <c r="E150" s="303" t="s">
        <v>142</v>
      </c>
      <c r="F150" s="43" t="s">
        <v>143</v>
      </c>
      <c r="G150" s="54">
        <v>3</v>
      </c>
      <c r="H150" s="30">
        <v>2007</v>
      </c>
      <c r="I150" s="30">
        <v>14</v>
      </c>
      <c r="J150" s="375">
        <v>4</v>
      </c>
      <c r="K150" s="1"/>
    </row>
    <row r="151" spans="5:11" ht="15" customHeight="1" x14ac:dyDescent="0.25">
      <c r="E151" s="303" t="s">
        <v>142</v>
      </c>
      <c r="F151" s="43" t="s">
        <v>234</v>
      </c>
      <c r="G151" s="54">
        <v>3</v>
      </c>
      <c r="H151" s="30">
        <v>2012</v>
      </c>
      <c r="I151" s="30">
        <v>8</v>
      </c>
      <c r="J151" s="375">
        <v>4</v>
      </c>
      <c r="K151" s="1"/>
    </row>
    <row r="152" spans="5:11" ht="15" customHeight="1" x14ac:dyDescent="0.25">
      <c r="E152" s="303" t="s">
        <v>142</v>
      </c>
      <c r="F152" s="43" t="s">
        <v>234</v>
      </c>
      <c r="G152" s="54">
        <v>3</v>
      </c>
      <c r="H152" s="30">
        <v>2013</v>
      </c>
      <c r="I152" s="30">
        <v>14</v>
      </c>
      <c r="J152" s="375">
        <v>4</v>
      </c>
      <c r="K152" s="1"/>
    </row>
    <row r="153" spans="5:11" ht="15" customHeight="1" x14ac:dyDescent="0.25">
      <c r="E153" s="303" t="s">
        <v>142</v>
      </c>
      <c r="F153" s="43" t="s">
        <v>75</v>
      </c>
      <c r="G153" s="54">
        <v>4</v>
      </c>
      <c r="H153" s="30">
        <v>2009</v>
      </c>
      <c r="I153" s="30">
        <v>8</v>
      </c>
      <c r="J153" s="375">
        <v>4</v>
      </c>
      <c r="K153" s="1"/>
    </row>
    <row r="154" spans="5:11" ht="15" customHeight="1" x14ac:dyDescent="0.25">
      <c r="E154" s="303" t="s">
        <v>142</v>
      </c>
      <c r="F154" s="43" t="s">
        <v>234</v>
      </c>
      <c r="G154" s="54">
        <v>4</v>
      </c>
      <c r="H154" s="30">
        <v>2012</v>
      </c>
      <c r="I154" s="30">
        <v>14</v>
      </c>
      <c r="J154" s="375">
        <v>4</v>
      </c>
      <c r="K154" s="1"/>
    </row>
    <row r="155" spans="5:11" ht="15" customHeight="1" thickBot="1" x14ac:dyDescent="0.3">
      <c r="E155" s="303" t="s">
        <v>142</v>
      </c>
      <c r="F155" s="31" t="s">
        <v>76</v>
      </c>
      <c r="G155" s="54">
        <v>4</v>
      </c>
      <c r="H155" s="30">
        <v>2014</v>
      </c>
      <c r="I155" s="30">
        <v>14</v>
      </c>
      <c r="J155" s="375">
        <v>4</v>
      </c>
      <c r="K155" s="1"/>
    </row>
    <row r="156" spans="5:11" ht="15" customHeight="1" x14ac:dyDescent="0.25">
      <c r="E156" s="301" t="s">
        <v>41</v>
      </c>
      <c r="F156" s="48" t="s">
        <v>15</v>
      </c>
      <c r="G156" s="53">
        <v>1</v>
      </c>
      <c r="H156" s="41">
        <v>1997</v>
      </c>
      <c r="I156" s="41">
        <v>14</v>
      </c>
      <c r="J156" s="374">
        <v>16</v>
      </c>
      <c r="K156" s="1"/>
    </row>
    <row r="157" spans="5:11" ht="15" customHeight="1" x14ac:dyDescent="0.25">
      <c r="E157" s="305" t="s">
        <v>41</v>
      </c>
      <c r="F157" s="49" t="s">
        <v>50</v>
      </c>
      <c r="G157" s="54">
        <v>1</v>
      </c>
      <c r="H157" s="30">
        <v>2001</v>
      </c>
      <c r="I157" s="30">
        <v>9</v>
      </c>
      <c r="J157" s="375">
        <v>16</v>
      </c>
      <c r="K157" s="1"/>
    </row>
    <row r="158" spans="5:11" ht="15" customHeight="1" x14ac:dyDescent="0.25">
      <c r="E158" s="305" t="s">
        <v>41</v>
      </c>
      <c r="F158" s="49" t="s">
        <v>50</v>
      </c>
      <c r="G158" s="54">
        <v>1</v>
      </c>
      <c r="H158" s="30">
        <v>2003</v>
      </c>
      <c r="I158" s="30">
        <v>9</v>
      </c>
      <c r="J158" s="375">
        <v>16</v>
      </c>
      <c r="K158" s="1"/>
    </row>
    <row r="159" spans="5:11" ht="15" customHeight="1" x14ac:dyDescent="0.25">
      <c r="E159" s="305" t="s">
        <v>41</v>
      </c>
      <c r="F159" s="43" t="s">
        <v>15</v>
      </c>
      <c r="G159" s="54">
        <v>1</v>
      </c>
      <c r="H159" s="30">
        <v>2009</v>
      </c>
      <c r="I159" s="30">
        <v>14</v>
      </c>
      <c r="J159" s="375">
        <v>16</v>
      </c>
      <c r="K159" s="1"/>
    </row>
    <row r="160" spans="5:11" ht="15" customHeight="1" x14ac:dyDescent="0.25">
      <c r="E160" s="302" t="s">
        <v>41</v>
      </c>
      <c r="F160" s="49" t="s">
        <v>15</v>
      </c>
      <c r="G160" s="54">
        <v>2</v>
      </c>
      <c r="H160" s="30">
        <v>1997</v>
      </c>
      <c r="I160" s="30">
        <v>8</v>
      </c>
      <c r="J160" s="375">
        <v>8</v>
      </c>
      <c r="K160" s="1"/>
    </row>
    <row r="161" spans="5:11" ht="15" customHeight="1" x14ac:dyDescent="0.25">
      <c r="E161" s="302" t="s">
        <v>41</v>
      </c>
      <c r="F161" s="49" t="s">
        <v>15</v>
      </c>
      <c r="G161" s="54">
        <v>2</v>
      </c>
      <c r="H161" s="30">
        <v>1997</v>
      </c>
      <c r="I161" s="30">
        <v>9</v>
      </c>
      <c r="J161" s="375">
        <v>8</v>
      </c>
      <c r="K161" s="1"/>
    </row>
    <row r="162" spans="5:11" ht="15" customHeight="1" x14ac:dyDescent="0.25">
      <c r="E162" s="302" t="s">
        <v>41</v>
      </c>
      <c r="F162" s="49" t="s">
        <v>50</v>
      </c>
      <c r="G162" s="54">
        <v>2</v>
      </c>
      <c r="H162" s="30">
        <v>2001</v>
      </c>
      <c r="I162" s="30">
        <v>14</v>
      </c>
      <c r="J162" s="375">
        <v>8</v>
      </c>
      <c r="K162" s="1"/>
    </row>
    <row r="163" spans="5:11" ht="15" customHeight="1" x14ac:dyDescent="0.25">
      <c r="E163" s="302" t="s">
        <v>41</v>
      </c>
      <c r="F163" s="43" t="s">
        <v>15</v>
      </c>
      <c r="G163" s="54">
        <v>2</v>
      </c>
      <c r="H163" s="30">
        <v>2010</v>
      </c>
      <c r="I163" s="30">
        <v>8</v>
      </c>
      <c r="J163" s="375">
        <v>8</v>
      </c>
      <c r="K163" s="1"/>
    </row>
    <row r="164" spans="5:11" ht="15" customHeight="1" x14ac:dyDescent="0.25">
      <c r="E164" s="302" t="s">
        <v>41</v>
      </c>
      <c r="F164" s="43" t="s">
        <v>15</v>
      </c>
      <c r="G164" s="54">
        <v>2</v>
      </c>
      <c r="H164" s="30">
        <v>2010</v>
      </c>
      <c r="I164" s="30">
        <v>10</v>
      </c>
      <c r="J164" s="375">
        <v>8</v>
      </c>
      <c r="K164" s="1"/>
    </row>
    <row r="165" spans="5:11" ht="15" customHeight="1" x14ac:dyDescent="0.25">
      <c r="E165" s="302" t="s">
        <v>41</v>
      </c>
      <c r="F165" s="49" t="s">
        <v>15</v>
      </c>
      <c r="G165" s="54">
        <v>2</v>
      </c>
      <c r="H165" s="30">
        <v>2011</v>
      </c>
      <c r="I165" s="30">
        <v>9</v>
      </c>
      <c r="J165" s="375">
        <v>8</v>
      </c>
      <c r="K165" s="1"/>
    </row>
    <row r="166" spans="5:11" ht="15" customHeight="1" x14ac:dyDescent="0.25">
      <c r="E166" s="303" t="s">
        <v>41</v>
      </c>
      <c r="F166" s="49" t="s">
        <v>50</v>
      </c>
      <c r="G166" s="54">
        <v>3</v>
      </c>
      <c r="H166" s="30">
        <v>1999</v>
      </c>
      <c r="I166" s="30">
        <v>14</v>
      </c>
      <c r="J166" s="375">
        <v>4</v>
      </c>
      <c r="K166" s="1"/>
    </row>
    <row r="167" spans="5:11" ht="15" customHeight="1" x14ac:dyDescent="0.25">
      <c r="E167" s="303" t="s">
        <v>41</v>
      </c>
      <c r="F167" s="46" t="s">
        <v>50</v>
      </c>
      <c r="G167" s="54">
        <v>3</v>
      </c>
      <c r="H167" s="30">
        <v>2005</v>
      </c>
      <c r="I167" s="30">
        <v>8</v>
      </c>
      <c r="J167" s="375">
        <v>4</v>
      </c>
      <c r="K167" s="1"/>
    </row>
    <row r="168" spans="5:11" ht="15" customHeight="1" x14ac:dyDescent="0.25">
      <c r="E168" s="303" t="s">
        <v>41</v>
      </c>
      <c r="F168" s="46" t="s">
        <v>50</v>
      </c>
      <c r="G168" s="54">
        <v>3</v>
      </c>
      <c r="H168" s="30">
        <v>2005</v>
      </c>
      <c r="I168" s="30">
        <v>9</v>
      </c>
      <c r="J168" s="375">
        <v>4</v>
      </c>
      <c r="K168" s="1"/>
    </row>
    <row r="169" spans="5:11" ht="15" customHeight="1" x14ac:dyDescent="0.25">
      <c r="E169" s="303" t="s">
        <v>41</v>
      </c>
      <c r="F169" s="43" t="s">
        <v>50</v>
      </c>
      <c r="G169" s="54">
        <v>3</v>
      </c>
      <c r="H169" s="30">
        <v>2006</v>
      </c>
      <c r="I169" s="30">
        <v>14</v>
      </c>
      <c r="J169" s="375">
        <v>4</v>
      </c>
      <c r="K169" s="1"/>
    </row>
    <row r="170" spans="5:11" ht="15" customHeight="1" x14ac:dyDescent="0.25">
      <c r="E170" s="303" t="s">
        <v>41</v>
      </c>
      <c r="F170" s="49" t="s">
        <v>15</v>
      </c>
      <c r="G170" s="54">
        <v>3</v>
      </c>
      <c r="H170" s="30">
        <v>2011</v>
      </c>
      <c r="I170" s="30">
        <v>10</v>
      </c>
      <c r="J170" s="375">
        <v>4</v>
      </c>
      <c r="K170" s="1"/>
    </row>
    <row r="171" spans="5:11" ht="15" customHeight="1" x14ac:dyDescent="0.25">
      <c r="E171" s="303" t="s">
        <v>41</v>
      </c>
      <c r="F171" s="52" t="s">
        <v>15</v>
      </c>
      <c r="G171" s="54">
        <v>3</v>
      </c>
      <c r="H171" s="30">
        <v>2011</v>
      </c>
      <c r="I171" s="30">
        <v>14</v>
      </c>
      <c r="J171" s="375">
        <v>4</v>
      </c>
      <c r="K171" s="1"/>
    </row>
    <row r="172" spans="5:11" ht="15" customHeight="1" x14ac:dyDescent="0.25">
      <c r="E172" s="303" t="s">
        <v>41</v>
      </c>
      <c r="F172" s="43" t="s">
        <v>232</v>
      </c>
      <c r="G172" s="54">
        <v>3</v>
      </c>
      <c r="H172" s="30">
        <v>2012</v>
      </c>
      <c r="I172" s="30">
        <v>10</v>
      </c>
      <c r="J172" s="375">
        <v>4</v>
      </c>
      <c r="K172" s="1"/>
    </row>
    <row r="173" spans="5:11" ht="15" customHeight="1" x14ac:dyDescent="0.25">
      <c r="E173" s="303" t="s">
        <v>41</v>
      </c>
      <c r="F173" s="49" t="s">
        <v>50</v>
      </c>
      <c r="G173" s="54">
        <v>4</v>
      </c>
      <c r="H173" s="30">
        <v>1998</v>
      </c>
      <c r="I173" s="30">
        <v>8</v>
      </c>
      <c r="J173" s="375">
        <v>4</v>
      </c>
      <c r="K173" s="1"/>
    </row>
    <row r="174" spans="5:11" ht="15" customHeight="1" x14ac:dyDescent="0.25">
      <c r="E174" s="303" t="s">
        <v>41</v>
      </c>
      <c r="F174" s="49" t="s">
        <v>50</v>
      </c>
      <c r="G174" s="54">
        <v>4</v>
      </c>
      <c r="H174" s="30">
        <v>1998</v>
      </c>
      <c r="I174" s="30">
        <v>9</v>
      </c>
      <c r="J174" s="375">
        <v>4</v>
      </c>
      <c r="K174" s="1"/>
    </row>
    <row r="175" spans="5:11" ht="15" customHeight="1" x14ac:dyDescent="0.25">
      <c r="E175" s="303" t="s">
        <v>41</v>
      </c>
      <c r="F175" s="49" t="s">
        <v>50</v>
      </c>
      <c r="G175" s="54">
        <v>4</v>
      </c>
      <c r="H175" s="30">
        <v>2001</v>
      </c>
      <c r="I175" s="30">
        <v>8</v>
      </c>
      <c r="J175" s="375">
        <v>4</v>
      </c>
      <c r="K175" s="1"/>
    </row>
    <row r="176" spans="5:11" ht="15" customHeight="1" x14ac:dyDescent="0.25">
      <c r="E176" s="303" t="s">
        <v>41</v>
      </c>
      <c r="F176" s="49" t="s">
        <v>50</v>
      </c>
      <c r="G176" s="54">
        <v>4</v>
      </c>
      <c r="H176" s="30">
        <v>2002</v>
      </c>
      <c r="I176" s="30">
        <v>9</v>
      </c>
      <c r="J176" s="375">
        <v>4</v>
      </c>
      <c r="K176" s="1"/>
    </row>
    <row r="177" spans="5:15" ht="15" customHeight="1" x14ac:dyDescent="0.25">
      <c r="E177" s="303" t="s">
        <v>41</v>
      </c>
      <c r="F177" s="49" t="s">
        <v>50</v>
      </c>
      <c r="G177" s="54">
        <v>4</v>
      </c>
      <c r="H177" s="30">
        <v>2002</v>
      </c>
      <c r="I177" s="30">
        <v>14</v>
      </c>
      <c r="J177" s="375">
        <v>4</v>
      </c>
      <c r="K177" s="1"/>
    </row>
    <row r="178" spans="5:15" ht="15" customHeight="1" x14ac:dyDescent="0.25">
      <c r="E178" s="303" t="s">
        <v>41</v>
      </c>
      <c r="F178" s="49" t="s">
        <v>50</v>
      </c>
      <c r="G178" s="54">
        <v>4</v>
      </c>
      <c r="H178" s="30">
        <v>2003</v>
      </c>
      <c r="I178" s="30">
        <v>14</v>
      </c>
      <c r="J178" s="375">
        <v>4</v>
      </c>
      <c r="K178" s="1"/>
    </row>
    <row r="179" spans="5:15" ht="15" customHeight="1" x14ac:dyDescent="0.25">
      <c r="E179" s="303" t="s">
        <v>41</v>
      </c>
      <c r="F179" s="46" t="s">
        <v>50</v>
      </c>
      <c r="G179" s="54">
        <v>4</v>
      </c>
      <c r="H179" s="30">
        <v>2004</v>
      </c>
      <c r="I179" s="30">
        <v>9</v>
      </c>
      <c r="J179" s="375">
        <v>4</v>
      </c>
      <c r="K179" s="1"/>
    </row>
    <row r="180" spans="5:15" ht="15" customHeight="1" x14ac:dyDescent="0.25">
      <c r="E180" s="303" t="s">
        <v>41</v>
      </c>
      <c r="F180" s="46" t="s">
        <v>91</v>
      </c>
      <c r="G180" s="54">
        <v>4</v>
      </c>
      <c r="H180" s="30">
        <v>2004</v>
      </c>
      <c r="I180" s="30">
        <v>14</v>
      </c>
      <c r="J180" s="375">
        <v>4</v>
      </c>
      <c r="K180" s="1"/>
    </row>
    <row r="181" spans="5:15" ht="15" customHeight="1" x14ac:dyDescent="0.25">
      <c r="E181" s="303" t="s">
        <v>41</v>
      </c>
      <c r="F181" s="46" t="s">
        <v>50</v>
      </c>
      <c r="G181" s="54">
        <v>4</v>
      </c>
      <c r="H181" s="30">
        <v>2005</v>
      </c>
      <c r="I181" s="30">
        <v>14</v>
      </c>
      <c r="J181" s="375">
        <v>4</v>
      </c>
      <c r="K181" s="1"/>
    </row>
    <row r="182" spans="5:15" ht="15" customHeight="1" thickBot="1" x14ac:dyDescent="0.3">
      <c r="E182" s="303" t="s">
        <v>41</v>
      </c>
      <c r="F182" s="43" t="s">
        <v>50</v>
      </c>
      <c r="G182" s="54">
        <v>4</v>
      </c>
      <c r="H182" s="30">
        <v>2007</v>
      </c>
      <c r="I182" s="30">
        <v>8</v>
      </c>
      <c r="J182" s="375">
        <v>4</v>
      </c>
      <c r="K182" s="1"/>
    </row>
    <row r="183" spans="5:15" ht="15" customHeight="1" thickBot="1" x14ac:dyDescent="0.3">
      <c r="E183" s="308" t="s">
        <v>303</v>
      </c>
      <c r="F183" s="152" t="s">
        <v>297</v>
      </c>
      <c r="G183" s="53">
        <v>4</v>
      </c>
      <c r="H183" s="41">
        <v>2022</v>
      </c>
      <c r="I183" s="41">
        <v>10</v>
      </c>
      <c r="J183" s="374">
        <v>4</v>
      </c>
      <c r="K183" s="1"/>
    </row>
    <row r="184" spans="5:15" ht="15" customHeight="1" x14ac:dyDescent="0.25">
      <c r="E184" s="307" t="s">
        <v>127</v>
      </c>
      <c r="F184" s="40" t="s">
        <v>161</v>
      </c>
      <c r="G184" s="53">
        <v>2</v>
      </c>
      <c r="H184" s="41">
        <v>2006</v>
      </c>
      <c r="I184" s="41">
        <v>14</v>
      </c>
      <c r="J184" s="374">
        <v>8</v>
      </c>
      <c r="K184" s="1"/>
    </row>
    <row r="185" spans="5:15" ht="15" customHeight="1" x14ac:dyDescent="0.25">
      <c r="E185" s="303" t="s">
        <v>127</v>
      </c>
      <c r="F185" s="49" t="s">
        <v>113</v>
      </c>
      <c r="G185" s="54">
        <v>3</v>
      </c>
      <c r="H185" s="30">
        <v>2003</v>
      </c>
      <c r="I185" s="30">
        <v>9</v>
      </c>
      <c r="J185" s="375">
        <v>4</v>
      </c>
      <c r="K185" s="1"/>
    </row>
    <row r="186" spans="5:15" x14ac:dyDescent="0.25">
      <c r="E186" s="303" t="s">
        <v>127</v>
      </c>
      <c r="F186" s="49" t="s">
        <v>113</v>
      </c>
      <c r="G186" s="54">
        <v>3</v>
      </c>
      <c r="H186" s="30">
        <v>2003</v>
      </c>
      <c r="I186" s="30">
        <v>14</v>
      </c>
      <c r="J186" s="375">
        <v>4</v>
      </c>
      <c r="K186" s="1"/>
      <c r="M186" s="5"/>
      <c r="N186"/>
      <c r="O186" s="1"/>
    </row>
    <row r="187" spans="5:15" ht="15.75" thickBot="1" x14ac:dyDescent="0.3">
      <c r="E187" s="303" t="s">
        <v>127</v>
      </c>
      <c r="F187" s="46" t="s">
        <v>161</v>
      </c>
      <c r="G187" s="54">
        <v>3</v>
      </c>
      <c r="H187" s="30">
        <v>2005</v>
      </c>
      <c r="I187" s="30">
        <v>14</v>
      </c>
      <c r="J187" s="375">
        <v>4</v>
      </c>
      <c r="K187" s="1"/>
      <c r="M187" s="5"/>
      <c r="N187"/>
      <c r="O187" s="1"/>
    </row>
    <row r="188" spans="5:15" ht="15.75" thickBot="1" x14ac:dyDescent="0.3">
      <c r="E188" s="308" t="s">
        <v>153</v>
      </c>
      <c r="F188" s="40" t="s">
        <v>148</v>
      </c>
      <c r="G188" s="53">
        <v>3</v>
      </c>
      <c r="H188" s="41">
        <v>2008</v>
      </c>
      <c r="I188" s="41">
        <v>14</v>
      </c>
      <c r="J188" s="374">
        <v>4</v>
      </c>
      <c r="K188" s="1"/>
      <c r="M188" s="5"/>
      <c r="N188"/>
      <c r="O188" s="1"/>
    </row>
    <row r="189" spans="5:15" x14ac:dyDescent="0.25">
      <c r="E189" s="301" t="s">
        <v>51</v>
      </c>
      <c r="F189" s="48" t="s">
        <v>10</v>
      </c>
      <c r="G189" s="53">
        <v>1</v>
      </c>
      <c r="H189" s="41">
        <v>1997</v>
      </c>
      <c r="I189" s="41">
        <v>9</v>
      </c>
      <c r="J189" s="374">
        <v>16</v>
      </c>
      <c r="K189" s="1"/>
      <c r="M189" s="5"/>
      <c r="N189"/>
      <c r="O189" s="1"/>
    </row>
    <row r="190" spans="5:15" x14ac:dyDescent="0.25">
      <c r="E190" s="305" t="s">
        <v>51</v>
      </c>
      <c r="F190" s="49" t="s">
        <v>50</v>
      </c>
      <c r="G190" s="54">
        <v>1</v>
      </c>
      <c r="H190" s="30">
        <v>1998</v>
      </c>
      <c r="I190" s="30">
        <v>9</v>
      </c>
      <c r="J190" s="375">
        <v>16</v>
      </c>
      <c r="K190" s="1"/>
      <c r="M190" s="5"/>
      <c r="N190"/>
      <c r="O190" s="1"/>
    </row>
    <row r="191" spans="5:15" x14ac:dyDescent="0.25">
      <c r="E191" s="305" t="s">
        <v>51</v>
      </c>
      <c r="F191" s="49" t="s">
        <v>50</v>
      </c>
      <c r="G191" s="54">
        <v>1</v>
      </c>
      <c r="H191" s="30">
        <v>1999</v>
      </c>
      <c r="I191" s="30">
        <v>8</v>
      </c>
      <c r="J191" s="375">
        <v>16</v>
      </c>
      <c r="K191" s="1"/>
      <c r="M191" s="5"/>
      <c r="N191"/>
      <c r="O191" s="1"/>
    </row>
    <row r="192" spans="5:15" x14ac:dyDescent="0.25">
      <c r="E192" s="305" t="s">
        <v>51</v>
      </c>
      <c r="F192" s="49" t="s">
        <v>50</v>
      </c>
      <c r="G192" s="54">
        <v>1</v>
      </c>
      <c r="H192" s="30">
        <v>1999</v>
      </c>
      <c r="I192" s="30">
        <v>14</v>
      </c>
      <c r="J192" s="375">
        <v>16</v>
      </c>
      <c r="K192" s="1"/>
      <c r="M192" s="5"/>
      <c r="N192"/>
      <c r="O192" s="1"/>
    </row>
    <row r="193" spans="5:15" x14ac:dyDescent="0.25">
      <c r="E193" s="305" t="s">
        <v>51</v>
      </c>
      <c r="F193" s="49" t="s">
        <v>50</v>
      </c>
      <c r="G193" s="54">
        <v>1</v>
      </c>
      <c r="H193" s="30">
        <v>2000</v>
      </c>
      <c r="I193" s="30">
        <v>9</v>
      </c>
      <c r="J193" s="375">
        <v>16</v>
      </c>
      <c r="K193" s="1"/>
      <c r="M193" s="5"/>
      <c r="N193"/>
      <c r="O193" s="1"/>
    </row>
    <row r="194" spans="5:15" x14ac:dyDescent="0.25">
      <c r="E194" s="305" t="s">
        <v>51</v>
      </c>
      <c r="F194" s="49" t="s">
        <v>50</v>
      </c>
      <c r="G194" s="54">
        <v>1</v>
      </c>
      <c r="H194" s="30">
        <v>2000</v>
      </c>
      <c r="I194" s="30">
        <v>14</v>
      </c>
      <c r="J194" s="375">
        <v>16</v>
      </c>
      <c r="K194" s="1"/>
      <c r="M194" s="5"/>
      <c r="N194"/>
      <c r="O194" s="1"/>
    </row>
    <row r="195" spans="5:15" x14ac:dyDescent="0.25">
      <c r="E195" s="305" t="s">
        <v>51</v>
      </c>
      <c r="F195" s="49" t="s">
        <v>50</v>
      </c>
      <c r="G195" s="54">
        <v>1</v>
      </c>
      <c r="H195" s="30">
        <v>2001</v>
      </c>
      <c r="I195" s="30">
        <v>8</v>
      </c>
      <c r="J195" s="375">
        <v>16</v>
      </c>
      <c r="K195" s="1"/>
      <c r="M195" s="5"/>
      <c r="N195"/>
      <c r="O195" s="1"/>
    </row>
    <row r="196" spans="5:15" x14ac:dyDescent="0.25">
      <c r="E196" s="305" t="s">
        <v>51</v>
      </c>
      <c r="F196" s="49" t="s">
        <v>50</v>
      </c>
      <c r="G196" s="54">
        <v>1</v>
      </c>
      <c r="H196" s="30">
        <v>2001</v>
      </c>
      <c r="I196" s="30">
        <v>14</v>
      </c>
      <c r="J196" s="375">
        <v>16</v>
      </c>
      <c r="K196" s="1"/>
      <c r="M196" s="5"/>
      <c r="N196"/>
      <c r="O196" s="1"/>
    </row>
    <row r="197" spans="5:15" x14ac:dyDescent="0.25">
      <c r="E197" s="305" t="s">
        <v>51</v>
      </c>
      <c r="F197" s="49" t="s">
        <v>50</v>
      </c>
      <c r="G197" s="54">
        <v>1</v>
      </c>
      <c r="H197" s="30">
        <v>2002</v>
      </c>
      <c r="I197" s="30">
        <v>8</v>
      </c>
      <c r="J197" s="375">
        <v>16</v>
      </c>
      <c r="K197" s="1"/>
      <c r="M197" s="5"/>
      <c r="N197"/>
      <c r="O197" s="1"/>
    </row>
    <row r="198" spans="5:15" x14ac:dyDescent="0.25">
      <c r="E198" s="305" t="s">
        <v>51</v>
      </c>
      <c r="F198" s="49" t="s">
        <v>50</v>
      </c>
      <c r="G198" s="54">
        <v>1</v>
      </c>
      <c r="H198" s="30">
        <v>2002</v>
      </c>
      <c r="I198" s="30">
        <v>9</v>
      </c>
      <c r="J198" s="375">
        <v>16</v>
      </c>
      <c r="K198" s="1"/>
      <c r="M198" s="5"/>
      <c r="N198"/>
      <c r="O198" s="1"/>
    </row>
    <row r="199" spans="5:15" x14ac:dyDescent="0.25">
      <c r="E199" s="305" t="s">
        <v>51</v>
      </c>
      <c r="F199" s="49" t="s">
        <v>50</v>
      </c>
      <c r="G199" s="54">
        <v>1</v>
      </c>
      <c r="H199" s="30">
        <v>2003</v>
      </c>
      <c r="I199" s="30">
        <v>8</v>
      </c>
      <c r="J199" s="375">
        <v>16</v>
      </c>
      <c r="K199" s="1"/>
      <c r="M199" s="5"/>
      <c r="N199"/>
      <c r="O199" s="1"/>
    </row>
    <row r="200" spans="5:15" x14ac:dyDescent="0.25">
      <c r="E200" s="305" t="s">
        <v>51</v>
      </c>
      <c r="F200" s="46" t="s">
        <v>50</v>
      </c>
      <c r="G200" s="54">
        <v>1</v>
      </c>
      <c r="H200" s="30">
        <v>2005</v>
      </c>
      <c r="I200" s="30">
        <v>8</v>
      </c>
      <c r="J200" s="375">
        <v>16</v>
      </c>
      <c r="K200" s="1"/>
      <c r="M200" s="5"/>
      <c r="N200"/>
      <c r="O200" s="1"/>
    </row>
    <row r="201" spans="5:15" x14ac:dyDescent="0.25">
      <c r="E201" s="305" t="s">
        <v>51</v>
      </c>
      <c r="F201" s="46" t="s">
        <v>50</v>
      </c>
      <c r="G201" s="54">
        <v>1</v>
      </c>
      <c r="H201" s="30">
        <v>2005</v>
      </c>
      <c r="I201" s="30">
        <v>9</v>
      </c>
      <c r="J201" s="375">
        <v>16</v>
      </c>
      <c r="K201" s="1"/>
      <c r="M201" s="5"/>
      <c r="N201"/>
      <c r="O201" s="1"/>
    </row>
    <row r="202" spans="5:15" x14ac:dyDescent="0.25">
      <c r="E202" s="305" t="s">
        <v>51</v>
      </c>
      <c r="F202" s="46" t="s">
        <v>50</v>
      </c>
      <c r="G202" s="54">
        <v>1</v>
      </c>
      <c r="H202" s="30">
        <v>2005</v>
      </c>
      <c r="I202" s="30">
        <v>14</v>
      </c>
      <c r="J202" s="375">
        <v>16</v>
      </c>
      <c r="K202" s="1"/>
    </row>
    <row r="203" spans="5:15" x14ac:dyDescent="0.25">
      <c r="E203" s="305" t="s">
        <v>51</v>
      </c>
      <c r="F203" s="43" t="s">
        <v>50</v>
      </c>
      <c r="G203" s="54">
        <v>1</v>
      </c>
      <c r="H203" s="30">
        <v>2010</v>
      </c>
      <c r="I203" s="30">
        <v>14</v>
      </c>
      <c r="J203" s="375">
        <v>16</v>
      </c>
      <c r="K203" s="1"/>
    </row>
    <row r="204" spans="5:15" x14ac:dyDescent="0.25">
      <c r="E204" s="302" t="s">
        <v>51</v>
      </c>
      <c r="F204" s="49" t="s">
        <v>50</v>
      </c>
      <c r="G204" s="54">
        <v>2</v>
      </c>
      <c r="H204" s="30">
        <v>1998</v>
      </c>
      <c r="I204" s="30">
        <v>8</v>
      </c>
      <c r="J204" s="375">
        <v>8</v>
      </c>
      <c r="K204" s="1"/>
    </row>
    <row r="205" spans="5:15" x14ac:dyDescent="0.25">
      <c r="E205" s="302" t="s">
        <v>51</v>
      </c>
      <c r="F205" s="49" t="s">
        <v>50</v>
      </c>
      <c r="G205" s="54">
        <v>2</v>
      </c>
      <c r="H205" s="30">
        <v>1999</v>
      </c>
      <c r="I205" s="30">
        <v>9</v>
      </c>
      <c r="J205" s="375">
        <v>8</v>
      </c>
      <c r="K205" s="1"/>
    </row>
    <row r="206" spans="5:15" x14ac:dyDescent="0.25">
      <c r="E206" s="302" t="s">
        <v>51</v>
      </c>
      <c r="F206" s="49" t="s">
        <v>50</v>
      </c>
      <c r="G206" s="54">
        <v>2</v>
      </c>
      <c r="H206" s="30">
        <v>2000</v>
      </c>
      <c r="I206" s="30">
        <v>8</v>
      </c>
      <c r="J206" s="375">
        <v>8</v>
      </c>
      <c r="K206" s="1"/>
    </row>
    <row r="207" spans="5:15" x14ac:dyDescent="0.25">
      <c r="E207" s="302" t="s">
        <v>51</v>
      </c>
      <c r="F207" s="49" t="s">
        <v>50</v>
      </c>
      <c r="G207" s="54">
        <v>2</v>
      </c>
      <c r="H207" s="30">
        <v>2003</v>
      </c>
      <c r="I207" s="30">
        <v>9</v>
      </c>
      <c r="J207" s="375">
        <v>8</v>
      </c>
      <c r="K207" s="1"/>
    </row>
    <row r="208" spans="5:15" x14ac:dyDescent="0.25">
      <c r="E208" s="302" t="s">
        <v>51</v>
      </c>
      <c r="F208" s="46" t="s">
        <v>50</v>
      </c>
      <c r="G208" s="54">
        <v>2</v>
      </c>
      <c r="H208" s="30">
        <v>2004</v>
      </c>
      <c r="I208" s="30">
        <v>9</v>
      </c>
      <c r="J208" s="375">
        <v>8</v>
      </c>
      <c r="K208" s="1"/>
    </row>
    <row r="209" spans="5:11" x14ac:dyDescent="0.25">
      <c r="E209" s="302" t="s">
        <v>51</v>
      </c>
      <c r="F209" s="43" t="s">
        <v>91</v>
      </c>
      <c r="G209" s="54">
        <v>2</v>
      </c>
      <c r="H209" s="30">
        <v>2010</v>
      </c>
      <c r="I209" s="30">
        <v>9</v>
      </c>
      <c r="J209" s="375">
        <v>8</v>
      </c>
      <c r="K209" s="1"/>
    </row>
    <row r="210" spans="5:11" x14ac:dyDescent="0.25">
      <c r="E210" s="303" t="s">
        <v>51</v>
      </c>
      <c r="F210" s="49" t="s">
        <v>50</v>
      </c>
      <c r="G210" s="54">
        <v>3</v>
      </c>
      <c r="H210" s="30">
        <v>2002</v>
      </c>
      <c r="I210" s="30">
        <v>14</v>
      </c>
      <c r="J210" s="375">
        <v>4</v>
      </c>
      <c r="K210" s="1"/>
    </row>
    <row r="211" spans="5:11" x14ac:dyDescent="0.25">
      <c r="E211" s="303" t="s">
        <v>51</v>
      </c>
      <c r="F211" s="43" t="s">
        <v>50</v>
      </c>
      <c r="G211" s="54">
        <v>3</v>
      </c>
      <c r="H211" s="30">
        <v>2004</v>
      </c>
      <c r="I211" s="30">
        <v>8</v>
      </c>
      <c r="J211" s="375">
        <v>4</v>
      </c>
      <c r="K211" s="1"/>
    </row>
    <row r="212" spans="5:11" ht="15.75" thickBot="1" x14ac:dyDescent="0.3">
      <c r="E212" s="303" t="s">
        <v>51</v>
      </c>
      <c r="F212" s="49" t="s">
        <v>10</v>
      </c>
      <c r="G212" s="54">
        <v>4</v>
      </c>
      <c r="H212" s="30">
        <v>1997</v>
      </c>
      <c r="I212" s="30">
        <v>8</v>
      </c>
      <c r="J212" s="375">
        <v>4</v>
      </c>
      <c r="K212" s="1"/>
    </row>
    <row r="213" spans="5:11" ht="15.75" thickBot="1" x14ac:dyDescent="0.3">
      <c r="E213" s="308" t="s">
        <v>413</v>
      </c>
      <c r="F213" s="152" t="s">
        <v>342</v>
      </c>
      <c r="G213" s="53">
        <v>4</v>
      </c>
      <c r="H213" s="41">
        <v>2023</v>
      </c>
      <c r="I213" s="41">
        <v>14</v>
      </c>
      <c r="J213" s="374">
        <v>4</v>
      </c>
      <c r="K213" s="1"/>
    </row>
    <row r="214" spans="5:11" x14ac:dyDescent="0.25">
      <c r="E214" s="301" t="s">
        <v>222</v>
      </c>
      <c r="F214" s="38" t="s">
        <v>76</v>
      </c>
      <c r="G214" s="53">
        <v>1</v>
      </c>
      <c r="H214" s="41">
        <v>2015</v>
      </c>
      <c r="I214" s="41">
        <v>9</v>
      </c>
      <c r="J214" s="374">
        <v>16</v>
      </c>
      <c r="K214" s="1"/>
    </row>
    <row r="215" spans="5:11" x14ac:dyDescent="0.25">
      <c r="E215" s="305" t="s">
        <v>222</v>
      </c>
      <c r="F215" s="31" t="s">
        <v>76</v>
      </c>
      <c r="G215" s="54">
        <v>1</v>
      </c>
      <c r="H215" s="30">
        <v>2016</v>
      </c>
      <c r="I215" s="30">
        <v>9</v>
      </c>
      <c r="J215" s="375">
        <v>16</v>
      </c>
      <c r="K215" s="1"/>
    </row>
    <row r="216" spans="5:11" x14ac:dyDescent="0.25">
      <c r="E216" s="305" t="s">
        <v>222</v>
      </c>
      <c r="F216" s="31" t="s">
        <v>76</v>
      </c>
      <c r="G216" s="54">
        <v>1</v>
      </c>
      <c r="H216" s="30">
        <v>2016</v>
      </c>
      <c r="I216" s="30">
        <v>14</v>
      </c>
      <c r="J216" s="375">
        <v>16</v>
      </c>
      <c r="K216" s="1"/>
    </row>
    <row r="217" spans="5:11" x14ac:dyDescent="0.25">
      <c r="E217" s="305" t="s">
        <v>222</v>
      </c>
      <c r="F217" s="64" t="s">
        <v>276</v>
      </c>
      <c r="G217" s="54">
        <v>1</v>
      </c>
      <c r="H217" s="30">
        <v>2017</v>
      </c>
      <c r="I217" s="30">
        <v>14</v>
      </c>
      <c r="J217" s="375">
        <v>16</v>
      </c>
      <c r="K217" s="1"/>
    </row>
    <row r="218" spans="5:11" x14ac:dyDescent="0.25">
      <c r="E218" s="305" t="s">
        <v>222</v>
      </c>
      <c r="F218" s="64" t="s">
        <v>276</v>
      </c>
      <c r="G218" s="54">
        <v>1</v>
      </c>
      <c r="H218" s="30">
        <v>2018</v>
      </c>
      <c r="I218" s="30">
        <v>8</v>
      </c>
      <c r="J218" s="375">
        <v>16</v>
      </c>
      <c r="K218" s="1"/>
    </row>
    <row r="219" spans="5:11" x14ac:dyDescent="0.25">
      <c r="E219" s="305" t="s">
        <v>222</v>
      </c>
      <c r="F219" s="69" t="s">
        <v>276</v>
      </c>
      <c r="G219" s="122">
        <v>1</v>
      </c>
      <c r="H219" s="30">
        <v>2019</v>
      </c>
      <c r="I219" s="30">
        <v>8</v>
      </c>
      <c r="J219" s="375">
        <v>16</v>
      </c>
      <c r="K219" s="1"/>
    </row>
    <row r="220" spans="5:11" x14ac:dyDescent="0.25">
      <c r="E220" s="305" t="s">
        <v>222</v>
      </c>
      <c r="F220" s="64" t="s">
        <v>276</v>
      </c>
      <c r="G220" s="54">
        <v>1</v>
      </c>
      <c r="H220" s="30">
        <v>2019</v>
      </c>
      <c r="I220" s="30">
        <v>10</v>
      </c>
      <c r="J220" s="375">
        <v>16</v>
      </c>
      <c r="K220" s="1"/>
    </row>
    <row r="221" spans="5:11" x14ac:dyDescent="0.25">
      <c r="E221" s="305" t="s">
        <v>222</v>
      </c>
      <c r="F221" s="64" t="s">
        <v>276</v>
      </c>
      <c r="G221" s="124">
        <v>1</v>
      </c>
      <c r="H221" s="75">
        <v>2019</v>
      </c>
      <c r="I221" s="30">
        <v>14</v>
      </c>
      <c r="J221" s="376">
        <v>16</v>
      </c>
      <c r="K221" s="1"/>
    </row>
    <row r="222" spans="5:11" x14ac:dyDescent="0.25">
      <c r="E222" s="302" t="s">
        <v>222</v>
      </c>
      <c r="F222" s="31" t="s">
        <v>76</v>
      </c>
      <c r="G222" s="54">
        <v>2</v>
      </c>
      <c r="H222" s="30">
        <v>2014</v>
      </c>
      <c r="I222" s="30">
        <v>10</v>
      </c>
      <c r="J222" s="375">
        <v>8</v>
      </c>
      <c r="K222" s="1"/>
    </row>
    <row r="223" spans="5:11" x14ac:dyDescent="0.25">
      <c r="E223" s="302" t="s">
        <v>222</v>
      </c>
      <c r="F223" s="31" t="s">
        <v>76</v>
      </c>
      <c r="G223" s="54">
        <v>2</v>
      </c>
      <c r="H223" s="30">
        <v>2015</v>
      </c>
      <c r="I223" s="30">
        <v>10</v>
      </c>
      <c r="J223" s="375">
        <v>8</v>
      </c>
      <c r="K223" s="1"/>
    </row>
    <row r="224" spans="5:11" x14ac:dyDescent="0.25">
      <c r="E224" s="302" t="s">
        <v>222</v>
      </c>
      <c r="F224" s="31" t="s">
        <v>76</v>
      </c>
      <c r="G224" s="54">
        <v>2</v>
      </c>
      <c r="H224" s="30">
        <v>2015</v>
      </c>
      <c r="I224" s="30">
        <v>14</v>
      </c>
      <c r="J224" s="375">
        <v>8</v>
      </c>
      <c r="K224" s="1"/>
    </row>
    <row r="225" spans="5:11" x14ac:dyDescent="0.25">
      <c r="E225" s="302" t="s">
        <v>222</v>
      </c>
      <c r="F225" s="31" t="s">
        <v>76</v>
      </c>
      <c r="G225" s="54">
        <v>2</v>
      </c>
      <c r="H225" s="30">
        <v>2016</v>
      </c>
      <c r="I225" s="30">
        <v>10</v>
      </c>
      <c r="J225" s="375">
        <v>8</v>
      </c>
      <c r="K225" s="1"/>
    </row>
    <row r="226" spans="5:11" x14ac:dyDescent="0.25">
      <c r="E226" s="302" t="s">
        <v>222</v>
      </c>
      <c r="F226" s="64" t="s">
        <v>276</v>
      </c>
      <c r="G226" s="54">
        <v>2</v>
      </c>
      <c r="H226" s="30">
        <v>2017</v>
      </c>
      <c r="I226" s="30">
        <v>9</v>
      </c>
      <c r="J226" s="375">
        <v>8</v>
      </c>
      <c r="K226" s="154"/>
    </row>
    <row r="227" spans="5:11" x14ac:dyDescent="0.25">
      <c r="E227" s="302" t="s">
        <v>222</v>
      </c>
      <c r="F227" s="69" t="s">
        <v>276</v>
      </c>
      <c r="G227" s="54">
        <v>2</v>
      </c>
      <c r="H227" s="30">
        <v>2019</v>
      </c>
      <c r="I227" s="30">
        <v>9</v>
      </c>
      <c r="J227" s="375">
        <v>8</v>
      </c>
      <c r="K227" s="1"/>
    </row>
    <row r="228" spans="5:11" x14ac:dyDescent="0.25">
      <c r="E228" s="302" t="s">
        <v>222</v>
      </c>
      <c r="F228" s="136" t="s">
        <v>405</v>
      </c>
      <c r="G228" s="54">
        <v>2</v>
      </c>
      <c r="H228" s="30">
        <v>2021</v>
      </c>
      <c r="I228" s="30">
        <v>10</v>
      </c>
      <c r="J228" s="375">
        <v>8</v>
      </c>
      <c r="K228" s="1"/>
    </row>
    <row r="229" spans="5:11" x14ac:dyDescent="0.25">
      <c r="E229" s="302" t="s">
        <v>222</v>
      </c>
      <c r="F229" s="136" t="s">
        <v>405</v>
      </c>
      <c r="G229" s="54">
        <v>2</v>
      </c>
      <c r="H229" s="30">
        <v>2023</v>
      </c>
      <c r="I229" s="30">
        <v>9</v>
      </c>
      <c r="J229" s="375">
        <v>8</v>
      </c>
      <c r="K229" s="1"/>
    </row>
    <row r="230" spans="5:11" x14ac:dyDescent="0.25">
      <c r="E230" s="303" t="s">
        <v>222</v>
      </c>
      <c r="F230" s="137" t="s">
        <v>405</v>
      </c>
      <c r="G230" s="54">
        <v>3</v>
      </c>
      <c r="H230" s="30">
        <v>2022</v>
      </c>
      <c r="I230" s="30">
        <v>8</v>
      </c>
      <c r="J230" s="375">
        <v>4</v>
      </c>
      <c r="K230" s="1"/>
    </row>
    <row r="231" spans="5:11" x14ac:dyDescent="0.25">
      <c r="E231" s="303" t="s">
        <v>222</v>
      </c>
      <c r="F231" s="137" t="s">
        <v>405</v>
      </c>
      <c r="G231" s="54">
        <v>3</v>
      </c>
      <c r="H231" s="30">
        <v>2022</v>
      </c>
      <c r="I231" s="30">
        <v>14</v>
      </c>
      <c r="J231" s="375">
        <v>4</v>
      </c>
      <c r="K231" s="1"/>
    </row>
    <row r="232" spans="5:11" x14ac:dyDescent="0.25">
      <c r="E232" s="303" t="s">
        <v>222</v>
      </c>
      <c r="F232" s="64" t="s">
        <v>276</v>
      </c>
      <c r="G232" s="54">
        <v>4</v>
      </c>
      <c r="H232" s="30">
        <v>2017</v>
      </c>
      <c r="I232" s="30">
        <v>10</v>
      </c>
      <c r="J232" s="375">
        <v>4</v>
      </c>
      <c r="K232" s="1"/>
    </row>
    <row r="233" spans="5:11" x14ac:dyDescent="0.25">
      <c r="E233" s="303" t="s">
        <v>222</v>
      </c>
      <c r="F233" s="136" t="s">
        <v>405</v>
      </c>
      <c r="G233" s="54">
        <v>4</v>
      </c>
      <c r="H233" s="30">
        <v>2021</v>
      </c>
      <c r="I233" s="30">
        <v>14</v>
      </c>
      <c r="J233" s="375">
        <v>4</v>
      </c>
      <c r="K233" s="1"/>
    </row>
    <row r="234" spans="5:11" ht="15.75" thickBot="1" x14ac:dyDescent="0.3">
      <c r="E234" s="303" t="s">
        <v>222</v>
      </c>
      <c r="F234" s="136" t="s">
        <v>405</v>
      </c>
      <c r="G234" s="54">
        <v>4</v>
      </c>
      <c r="H234" s="30">
        <v>2022</v>
      </c>
      <c r="I234" s="30">
        <v>9</v>
      </c>
      <c r="J234" s="375">
        <v>4</v>
      </c>
      <c r="K234" s="1"/>
    </row>
    <row r="235" spans="5:11" ht="15.75" thickBot="1" x14ac:dyDescent="0.3">
      <c r="E235" s="308" t="s">
        <v>313</v>
      </c>
      <c r="F235" s="38" t="s">
        <v>273</v>
      </c>
      <c r="G235" s="53">
        <v>4</v>
      </c>
      <c r="H235" s="41">
        <v>2015</v>
      </c>
      <c r="I235" s="41">
        <v>10</v>
      </c>
      <c r="J235" s="374">
        <v>4</v>
      </c>
      <c r="K235" s="1"/>
    </row>
    <row r="236" spans="5:11" ht="15.75" thickBot="1" x14ac:dyDescent="0.3">
      <c r="E236" s="308" t="s">
        <v>67</v>
      </c>
      <c r="F236" s="94" t="s">
        <v>76</v>
      </c>
      <c r="G236" s="53">
        <v>4</v>
      </c>
      <c r="H236" s="41">
        <v>2000</v>
      </c>
      <c r="I236" s="41">
        <v>9</v>
      </c>
      <c r="J236" s="374">
        <v>4</v>
      </c>
      <c r="K236" s="1"/>
    </row>
    <row r="237" spans="5:11" ht="15.75" thickBot="1" x14ac:dyDescent="0.3">
      <c r="E237" s="308" t="s">
        <v>239</v>
      </c>
      <c r="F237" s="40" t="s">
        <v>232</v>
      </c>
      <c r="G237" s="53">
        <v>3</v>
      </c>
      <c r="H237" s="41">
        <v>2013</v>
      </c>
      <c r="I237" s="53">
        <v>8</v>
      </c>
      <c r="J237" s="374">
        <v>4</v>
      </c>
      <c r="K237" s="1"/>
    </row>
    <row r="238" spans="5:11" x14ac:dyDescent="0.25">
      <c r="E238" s="301" t="s">
        <v>422</v>
      </c>
      <c r="F238" s="150" t="s">
        <v>342</v>
      </c>
      <c r="G238" s="53">
        <v>1</v>
      </c>
      <c r="H238" s="41">
        <v>2023</v>
      </c>
      <c r="I238" s="41">
        <v>8</v>
      </c>
      <c r="J238" s="374">
        <v>16</v>
      </c>
      <c r="K238" s="1"/>
    </row>
    <row r="239" spans="5:11" x14ac:dyDescent="0.25">
      <c r="E239" s="305" t="s">
        <v>422</v>
      </c>
      <c r="F239" s="137" t="s">
        <v>342</v>
      </c>
      <c r="G239" s="54">
        <v>1</v>
      </c>
      <c r="H239" s="30">
        <v>2023</v>
      </c>
      <c r="I239" s="30">
        <v>9</v>
      </c>
      <c r="J239" s="375">
        <v>16</v>
      </c>
      <c r="K239" s="154"/>
    </row>
    <row r="240" spans="5:11" ht="15.75" thickBot="1" x14ac:dyDescent="0.3">
      <c r="E240" s="302" t="s">
        <v>422</v>
      </c>
      <c r="F240" s="136" t="s">
        <v>297</v>
      </c>
      <c r="G240" s="54">
        <v>2</v>
      </c>
      <c r="H240" s="30">
        <v>2022</v>
      </c>
      <c r="I240" s="30">
        <v>9</v>
      </c>
      <c r="J240" s="375">
        <v>8</v>
      </c>
      <c r="K240" s="1"/>
    </row>
    <row r="241" spans="5:11" x14ac:dyDescent="0.25">
      <c r="E241" s="307" t="s">
        <v>365</v>
      </c>
      <c r="F241" s="63" t="s">
        <v>299</v>
      </c>
      <c r="G241" s="123">
        <v>2</v>
      </c>
      <c r="H241" s="29">
        <v>2020</v>
      </c>
      <c r="I241" s="41">
        <v>8</v>
      </c>
      <c r="J241" s="379">
        <v>8</v>
      </c>
      <c r="K241" s="1"/>
    </row>
    <row r="242" spans="5:11" ht="15.75" thickBot="1" x14ac:dyDescent="0.3">
      <c r="E242" s="303" t="s">
        <v>365</v>
      </c>
      <c r="F242" s="64" t="s">
        <v>299</v>
      </c>
      <c r="G242" s="54">
        <v>4</v>
      </c>
      <c r="H242" s="30">
        <v>2019</v>
      </c>
      <c r="I242" s="30">
        <v>10</v>
      </c>
      <c r="J242" s="375">
        <v>4</v>
      </c>
      <c r="K242" s="1"/>
    </row>
    <row r="243" spans="5:11" ht="15.75" thickBot="1" x14ac:dyDescent="0.3">
      <c r="E243" s="310" t="s">
        <v>11</v>
      </c>
      <c r="F243" s="87" t="s">
        <v>10</v>
      </c>
      <c r="G243" s="98">
        <v>2</v>
      </c>
      <c r="H243" s="61">
        <v>1995</v>
      </c>
      <c r="I243" s="61">
        <v>8</v>
      </c>
      <c r="J243" s="378">
        <v>8</v>
      </c>
      <c r="K243" s="1"/>
    </row>
    <row r="244" spans="5:11" x14ac:dyDescent="0.25">
      <c r="E244" s="307" t="s">
        <v>263</v>
      </c>
      <c r="F244" s="38" t="s">
        <v>132</v>
      </c>
      <c r="G244" s="53">
        <v>2</v>
      </c>
      <c r="H244" s="41">
        <v>2015</v>
      </c>
      <c r="I244" s="41">
        <v>9</v>
      </c>
      <c r="J244" s="374">
        <v>8</v>
      </c>
      <c r="K244" s="1"/>
    </row>
    <row r="245" spans="5:11" ht="15.75" thickBot="1" x14ac:dyDescent="0.3">
      <c r="E245" s="303" t="s">
        <v>263</v>
      </c>
      <c r="F245" s="69" t="s">
        <v>342</v>
      </c>
      <c r="G245" s="122">
        <v>3</v>
      </c>
      <c r="H245" s="30">
        <v>2019</v>
      </c>
      <c r="I245" s="30">
        <v>8</v>
      </c>
      <c r="J245" s="375">
        <v>4</v>
      </c>
      <c r="K245" s="1"/>
    </row>
    <row r="246" spans="5:11" ht="15.75" thickBot="1" x14ac:dyDescent="0.3">
      <c r="E246" s="308" t="s">
        <v>147</v>
      </c>
      <c r="F246" s="38" t="s">
        <v>271</v>
      </c>
      <c r="G246" s="53">
        <v>4</v>
      </c>
      <c r="H246" s="41">
        <v>2014</v>
      </c>
      <c r="I246" s="41">
        <v>8</v>
      </c>
      <c r="J246" s="374">
        <v>4</v>
      </c>
      <c r="K246" s="154"/>
    </row>
    <row r="247" spans="5:11" ht="15.75" thickBot="1" x14ac:dyDescent="0.3">
      <c r="E247" s="301" t="s">
        <v>117</v>
      </c>
      <c r="F247" s="40" t="s">
        <v>236</v>
      </c>
      <c r="G247" s="53">
        <v>1</v>
      </c>
      <c r="H247" s="41">
        <v>2013</v>
      </c>
      <c r="I247" s="41">
        <v>9</v>
      </c>
      <c r="J247" s="374">
        <v>16</v>
      </c>
      <c r="K247" s="1"/>
    </row>
    <row r="248" spans="5:11" ht="15.75" thickBot="1" x14ac:dyDescent="0.3">
      <c r="E248" s="301" t="s">
        <v>9</v>
      </c>
      <c r="F248" s="48" t="s">
        <v>10</v>
      </c>
      <c r="G248" s="53">
        <v>1</v>
      </c>
      <c r="H248" s="41">
        <v>1995</v>
      </c>
      <c r="I248" s="41">
        <v>8</v>
      </c>
      <c r="J248" s="374">
        <v>16</v>
      </c>
      <c r="K248" s="1"/>
    </row>
    <row r="249" spans="5:11" ht="15.75" thickBot="1" x14ac:dyDescent="0.3">
      <c r="E249" s="308" t="s">
        <v>281</v>
      </c>
      <c r="F249" s="63" t="s">
        <v>270</v>
      </c>
      <c r="G249" s="123">
        <v>4</v>
      </c>
      <c r="H249" s="29">
        <v>2020</v>
      </c>
      <c r="I249" s="41">
        <v>8</v>
      </c>
      <c r="J249" s="379">
        <v>4</v>
      </c>
      <c r="K249" s="1"/>
    </row>
    <row r="250" spans="5:11" ht="15.75" thickBot="1" x14ac:dyDescent="0.3">
      <c r="E250" s="301" t="s">
        <v>72</v>
      </c>
      <c r="F250" s="48" t="s">
        <v>50</v>
      </c>
      <c r="G250" s="53">
        <v>1</v>
      </c>
      <c r="H250" s="41">
        <v>1998</v>
      </c>
      <c r="I250" s="41">
        <v>14</v>
      </c>
      <c r="J250" s="374">
        <v>16</v>
      </c>
      <c r="K250" s="1"/>
    </row>
    <row r="251" spans="5:11" x14ac:dyDescent="0.25">
      <c r="E251" s="308" t="s">
        <v>52</v>
      </c>
      <c r="F251" s="48" t="s">
        <v>50</v>
      </c>
      <c r="G251" s="53">
        <v>4</v>
      </c>
      <c r="H251" s="41">
        <v>1997</v>
      </c>
      <c r="I251" s="41">
        <v>9</v>
      </c>
      <c r="J251" s="374">
        <v>4</v>
      </c>
      <c r="K251" s="1"/>
    </row>
    <row r="252" spans="5:11" ht="15.75" thickBot="1" x14ac:dyDescent="0.3">
      <c r="E252" s="306" t="s">
        <v>52</v>
      </c>
      <c r="F252" s="50" t="s">
        <v>50</v>
      </c>
      <c r="G252" s="55">
        <v>4</v>
      </c>
      <c r="H252" s="34">
        <v>1997</v>
      </c>
      <c r="I252" s="34">
        <v>14</v>
      </c>
      <c r="J252" s="377">
        <v>4</v>
      </c>
      <c r="K252" s="1"/>
    </row>
    <row r="253" spans="5:11" ht="15.75" thickBot="1" x14ac:dyDescent="0.3">
      <c r="E253" s="307" t="s">
        <v>406</v>
      </c>
      <c r="F253" s="152" t="s">
        <v>405</v>
      </c>
      <c r="G253" s="53">
        <v>2</v>
      </c>
      <c r="H253" s="41">
        <v>2023</v>
      </c>
      <c r="I253" s="41">
        <v>14</v>
      </c>
      <c r="J253" s="374">
        <v>8</v>
      </c>
      <c r="K253" s="1"/>
    </row>
    <row r="254" spans="5:11" x14ac:dyDescent="0.25">
      <c r="E254" s="301" t="s">
        <v>310</v>
      </c>
      <c r="F254" s="63" t="s">
        <v>286</v>
      </c>
      <c r="G254" s="53">
        <v>1</v>
      </c>
      <c r="H254" s="41">
        <v>2017</v>
      </c>
      <c r="I254" s="41">
        <v>10</v>
      </c>
      <c r="J254" s="374">
        <v>16</v>
      </c>
      <c r="K254" s="1"/>
    </row>
    <row r="255" spans="5:11" x14ac:dyDescent="0.25">
      <c r="E255" s="303" t="s">
        <v>310</v>
      </c>
      <c r="F255" s="64" t="s">
        <v>286</v>
      </c>
      <c r="G255" s="54">
        <v>3</v>
      </c>
      <c r="H255" s="30">
        <v>2017</v>
      </c>
      <c r="I255" s="30">
        <v>9</v>
      </c>
      <c r="J255" s="375">
        <v>4</v>
      </c>
      <c r="K255" s="1"/>
    </row>
    <row r="256" spans="5:11" ht="15.75" thickBot="1" x14ac:dyDescent="0.3">
      <c r="E256" s="303" t="s">
        <v>310</v>
      </c>
      <c r="F256" s="64" t="s">
        <v>286</v>
      </c>
      <c r="G256" s="54">
        <v>3</v>
      </c>
      <c r="H256" s="30">
        <v>2018</v>
      </c>
      <c r="I256" s="30">
        <v>10</v>
      </c>
      <c r="J256" s="375">
        <v>4</v>
      </c>
      <c r="K256" s="1"/>
    </row>
    <row r="257" spans="5:11" x14ac:dyDescent="0.25">
      <c r="E257" s="301" t="s">
        <v>187</v>
      </c>
      <c r="F257" s="40" t="s">
        <v>241</v>
      </c>
      <c r="G257" s="53">
        <v>1</v>
      </c>
      <c r="H257" s="41">
        <v>2013</v>
      </c>
      <c r="I257" s="41">
        <v>10</v>
      </c>
      <c r="J257" s="374">
        <v>16</v>
      </c>
      <c r="K257" s="1"/>
    </row>
    <row r="258" spans="5:11" x14ac:dyDescent="0.25">
      <c r="E258" s="303" t="s">
        <v>187</v>
      </c>
      <c r="F258" s="43" t="s">
        <v>241</v>
      </c>
      <c r="G258" s="54">
        <v>3</v>
      </c>
      <c r="H258" s="30">
        <v>2012</v>
      </c>
      <c r="I258" s="30">
        <v>9</v>
      </c>
      <c r="J258" s="375">
        <v>4</v>
      </c>
      <c r="K258" s="1"/>
    </row>
    <row r="259" spans="5:11" x14ac:dyDescent="0.25">
      <c r="E259" s="303" t="s">
        <v>187</v>
      </c>
      <c r="F259" s="43" t="s">
        <v>169</v>
      </c>
      <c r="G259" s="54">
        <v>4</v>
      </c>
      <c r="H259" s="30">
        <v>2009</v>
      </c>
      <c r="I259" s="30">
        <v>9</v>
      </c>
      <c r="J259" s="375">
        <v>4</v>
      </c>
      <c r="K259" s="1"/>
    </row>
    <row r="260" spans="5:11" x14ac:dyDescent="0.25">
      <c r="E260" s="303" t="s">
        <v>187</v>
      </c>
      <c r="F260" s="49" t="s">
        <v>169</v>
      </c>
      <c r="G260" s="54">
        <v>4</v>
      </c>
      <c r="H260" s="30">
        <v>2011</v>
      </c>
      <c r="I260" s="30">
        <v>8</v>
      </c>
      <c r="J260" s="375">
        <v>4</v>
      </c>
      <c r="K260" s="1"/>
    </row>
    <row r="261" spans="5:11" x14ac:dyDescent="0.25">
      <c r="E261" s="303" t="s">
        <v>187</v>
      </c>
      <c r="F261" s="52" t="s">
        <v>169</v>
      </c>
      <c r="G261" s="54">
        <v>4</v>
      </c>
      <c r="H261" s="30">
        <v>2011</v>
      </c>
      <c r="I261" s="30">
        <v>14</v>
      </c>
      <c r="J261" s="375">
        <v>4</v>
      </c>
      <c r="K261" s="1"/>
    </row>
    <row r="262" spans="5:11" x14ac:dyDescent="0.25">
      <c r="E262" s="303" t="s">
        <v>187</v>
      </c>
      <c r="F262" s="43" t="s">
        <v>241</v>
      </c>
      <c r="G262" s="54">
        <v>4</v>
      </c>
      <c r="H262" s="30">
        <v>2013</v>
      </c>
      <c r="I262" s="54">
        <v>8</v>
      </c>
      <c r="J262" s="375">
        <v>4</v>
      </c>
      <c r="K262" s="1"/>
    </row>
    <row r="263" spans="5:11" x14ac:dyDescent="0.25">
      <c r="E263" s="303" t="s">
        <v>187</v>
      </c>
      <c r="F263" s="31" t="s">
        <v>287</v>
      </c>
      <c r="G263" s="54">
        <v>4</v>
      </c>
      <c r="H263" s="30">
        <v>2016</v>
      </c>
      <c r="I263" s="30">
        <v>8</v>
      </c>
      <c r="J263" s="375">
        <v>4</v>
      </c>
      <c r="K263" s="1"/>
    </row>
    <row r="264" spans="5:11" ht="15.75" thickBot="1" x14ac:dyDescent="0.3">
      <c r="E264" s="303" t="s">
        <v>187</v>
      </c>
      <c r="F264" s="64" t="s">
        <v>287</v>
      </c>
      <c r="G264" s="54">
        <v>4</v>
      </c>
      <c r="H264" s="30">
        <v>2017</v>
      </c>
      <c r="I264" s="30">
        <v>9</v>
      </c>
      <c r="J264" s="375">
        <v>4</v>
      </c>
      <c r="K264" s="1"/>
    </row>
    <row r="265" spans="5:11" ht="15.75" thickBot="1" x14ac:dyDescent="0.3">
      <c r="E265" s="308" t="s">
        <v>129</v>
      </c>
      <c r="F265" s="38" t="s">
        <v>297</v>
      </c>
      <c r="G265" s="53">
        <v>3</v>
      </c>
      <c r="H265" s="41">
        <v>2015</v>
      </c>
      <c r="I265" s="41">
        <v>8</v>
      </c>
      <c r="J265" s="374">
        <v>4</v>
      </c>
      <c r="K265" s="1"/>
    </row>
    <row r="266" spans="5:11" x14ac:dyDescent="0.25">
      <c r="E266" s="307" t="s">
        <v>74</v>
      </c>
      <c r="F266" s="40" t="s">
        <v>75</v>
      </c>
      <c r="G266" s="53">
        <v>2</v>
      </c>
      <c r="H266" s="41">
        <v>2004</v>
      </c>
      <c r="I266" s="41">
        <v>8</v>
      </c>
      <c r="J266" s="374">
        <v>8</v>
      </c>
      <c r="K266" s="1"/>
    </row>
    <row r="267" spans="5:11" ht="15.75" thickBot="1" x14ac:dyDescent="0.3">
      <c r="E267" s="303" t="s">
        <v>74</v>
      </c>
      <c r="F267" s="49" t="s">
        <v>75</v>
      </c>
      <c r="G267" s="54">
        <v>3</v>
      </c>
      <c r="H267" s="30">
        <v>1998</v>
      </c>
      <c r="I267" s="30">
        <v>9</v>
      </c>
      <c r="J267" s="375">
        <v>4</v>
      </c>
      <c r="K267" s="1"/>
    </row>
    <row r="268" spans="5:11" x14ac:dyDescent="0.25">
      <c r="E268" s="301" t="s">
        <v>219</v>
      </c>
      <c r="F268" s="63" t="s">
        <v>342</v>
      </c>
      <c r="G268" s="123">
        <v>1</v>
      </c>
      <c r="H268" s="29">
        <v>2020</v>
      </c>
      <c r="I268" s="41">
        <v>9</v>
      </c>
      <c r="J268" s="379">
        <v>16</v>
      </c>
      <c r="K268" s="1"/>
    </row>
    <row r="269" spans="5:11" x14ac:dyDescent="0.25">
      <c r="E269" s="303" t="s">
        <v>219</v>
      </c>
      <c r="F269" s="43" t="s">
        <v>243</v>
      </c>
      <c r="G269" s="54">
        <v>3</v>
      </c>
      <c r="H269" s="30">
        <v>2012</v>
      </c>
      <c r="I269" s="30">
        <v>14</v>
      </c>
      <c r="J269" s="375">
        <v>4</v>
      </c>
      <c r="K269" s="154"/>
    </row>
    <row r="270" spans="5:11" x14ac:dyDescent="0.25">
      <c r="E270" s="303" t="s">
        <v>219</v>
      </c>
      <c r="F270" s="49" t="s">
        <v>226</v>
      </c>
      <c r="G270" s="54">
        <v>4</v>
      </c>
      <c r="H270" s="30">
        <v>2011</v>
      </c>
      <c r="I270" s="30">
        <v>10</v>
      </c>
      <c r="J270" s="375">
        <v>4</v>
      </c>
      <c r="K270" s="1"/>
    </row>
    <row r="271" spans="5:11" x14ac:dyDescent="0.25">
      <c r="E271" s="303" t="s">
        <v>219</v>
      </c>
      <c r="F271" s="43" t="s">
        <v>242</v>
      </c>
      <c r="G271" s="54">
        <v>4</v>
      </c>
      <c r="H271" s="30">
        <v>2013</v>
      </c>
      <c r="I271" s="30">
        <v>10</v>
      </c>
      <c r="J271" s="375">
        <v>4</v>
      </c>
      <c r="K271" s="1"/>
    </row>
    <row r="272" spans="5:11" x14ac:dyDescent="0.25">
      <c r="E272" s="303" t="s">
        <v>219</v>
      </c>
      <c r="F272" s="64" t="s">
        <v>132</v>
      </c>
      <c r="G272" s="54">
        <v>4</v>
      </c>
      <c r="H272" s="30">
        <v>2018</v>
      </c>
      <c r="I272" s="30">
        <v>9</v>
      </c>
      <c r="J272" s="375">
        <v>4</v>
      </c>
      <c r="K272" s="1"/>
    </row>
    <row r="273" spans="5:11" x14ac:dyDescent="0.25">
      <c r="E273" s="303" t="s">
        <v>219</v>
      </c>
      <c r="F273" s="136" t="s">
        <v>342</v>
      </c>
      <c r="G273" s="54">
        <v>4</v>
      </c>
      <c r="H273" s="30">
        <v>2022</v>
      </c>
      <c r="I273" s="30">
        <v>8</v>
      </c>
      <c r="J273" s="375">
        <v>4</v>
      </c>
      <c r="K273" s="154"/>
    </row>
    <row r="274" spans="5:11" x14ac:dyDescent="0.25">
      <c r="E274" s="303" t="s">
        <v>219</v>
      </c>
      <c r="F274" s="136" t="s">
        <v>342</v>
      </c>
      <c r="G274" s="54">
        <v>4</v>
      </c>
      <c r="H274" s="30">
        <v>2023</v>
      </c>
      <c r="I274" s="30">
        <v>9</v>
      </c>
      <c r="J274" s="375">
        <v>4</v>
      </c>
      <c r="K274" s="1"/>
    </row>
    <row r="275" spans="5:11" ht="15.75" thickBot="1" x14ac:dyDescent="0.3">
      <c r="E275" s="303" t="s">
        <v>219</v>
      </c>
      <c r="F275" s="136" t="s">
        <v>342</v>
      </c>
      <c r="G275" s="54">
        <v>4</v>
      </c>
      <c r="H275" s="30">
        <v>2023</v>
      </c>
      <c r="I275" s="30">
        <v>10</v>
      </c>
      <c r="J275" s="375">
        <v>4</v>
      </c>
      <c r="K275" s="1"/>
    </row>
    <row r="276" spans="5:11" ht="15.75" thickBot="1" x14ac:dyDescent="0.3">
      <c r="E276" s="308" t="s">
        <v>223</v>
      </c>
      <c r="F276" s="40" t="s">
        <v>21</v>
      </c>
      <c r="G276" s="53">
        <v>4</v>
      </c>
      <c r="H276" s="41">
        <v>2010</v>
      </c>
      <c r="I276" s="41">
        <v>14</v>
      </c>
      <c r="J276" s="374">
        <v>4</v>
      </c>
      <c r="K276" s="1"/>
    </row>
    <row r="277" spans="5:11" ht="15.75" thickBot="1" x14ac:dyDescent="0.3">
      <c r="E277" s="308" t="s">
        <v>374</v>
      </c>
      <c r="F277" s="63" t="s">
        <v>299</v>
      </c>
      <c r="G277" s="123">
        <v>4</v>
      </c>
      <c r="H277" s="29">
        <v>2020</v>
      </c>
      <c r="I277" s="41">
        <v>9</v>
      </c>
      <c r="J277" s="379">
        <v>4</v>
      </c>
      <c r="K277" s="1"/>
    </row>
    <row r="278" spans="5:11" ht="15.75" thickBot="1" x14ac:dyDescent="0.3">
      <c r="E278" s="308" t="s">
        <v>101</v>
      </c>
      <c r="F278" s="48" t="s">
        <v>102</v>
      </c>
      <c r="G278" s="53">
        <v>3</v>
      </c>
      <c r="H278" s="41">
        <v>2000</v>
      </c>
      <c r="I278" s="41">
        <v>8</v>
      </c>
      <c r="J278" s="374">
        <v>4</v>
      </c>
      <c r="K278" s="1"/>
    </row>
    <row r="279" spans="5:11" x14ac:dyDescent="0.25">
      <c r="E279" s="308" t="s">
        <v>298</v>
      </c>
      <c r="F279" s="38" t="s">
        <v>270</v>
      </c>
      <c r="G279" s="53">
        <v>3</v>
      </c>
      <c r="H279" s="41">
        <v>2016</v>
      </c>
      <c r="I279" s="41">
        <v>10</v>
      </c>
      <c r="J279" s="374">
        <v>4</v>
      </c>
      <c r="K279" s="1"/>
    </row>
    <row r="280" spans="5:11" ht="15.75" thickBot="1" x14ac:dyDescent="0.3">
      <c r="E280" s="303" t="s">
        <v>298</v>
      </c>
      <c r="F280" s="136" t="s">
        <v>270</v>
      </c>
      <c r="G280" s="54">
        <v>4</v>
      </c>
      <c r="H280" s="30">
        <v>2021</v>
      </c>
      <c r="I280" s="30">
        <v>9</v>
      </c>
      <c r="J280" s="375">
        <v>4</v>
      </c>
      <c r="K280" s="1"/>
    </row>
    <row r="281" spans="5:11" x14ac:dyDescent="0.25">
      <c r="E281" s="301" t="s">
        <v>183</v>
      </c>
      <c r="F281" s="63" t="s">
        <v>343</v>
      </c>
      <c r="G281" s="53">
        <v>1</v>
      </c>
      <c r="H281" s="41">
        <v>2017</v>
      </c>
      <c r="I281" s="41">
        <v>9</v>
      </c>
      <c r="J281" s="374">
        <v>16</v>
      </c>
      <c r="K281" s="1"/>
    </row>
    <row r="282" spans="5:11" x14ac:dyDescent="0.25">
      <c r="E282" s="305" t="s">
        <v>183</v>
      </c>
      <c r="F282" s="64" t="s">
        <v>343</v>
      </c>
      <c r="G282" s="54">
        <v>1</v>
      </c>
      <c r="H282" s="30">
        <v>2018</v>
      </c>
      <c r="I282" s="30">
        <v>14</v>
      </c>
      <c r="J282" s="375">
        <v>16</v>
      </c>
      <c r="K282" s="1"/>
    </row>
    <row r="283" spans="5:11" x14ac:dyDescent="0.25">
      <c r="E283" s="305" t="s">
        <v>183</v>
      </c>
      <c r="F283" s="64" t="s">
        <v>270</v>
      </c>
      <c r="G283" s="124">
        <v>1</v>
      </c>
      <c r="H283" s="75">
        <v>2020</v>
      </c>
      <c r="I283" s="30">
        <v>8</v>
      </c>
      <c r="J283" s="376">
        <v>16</v>
      </c>
      <c r="K283" s="1"/>
    </row>
    <row r="284" spans="5:11" x14ac:dyDescent="0.25">
      <c r="E284" s="305" t="s">
        <v>183</v>
      </c>
      <c r="F284" s="137" t="s">
        <v>270</v>
      </c>
      <c r="G284" s="54">
        <v>1</v>
      </c>
      <c r="H284" s="30">
        <v>2021</v>
      </c>
      <c r="I284" s="30">
        <v>9</v>
      </c>
      <c r="J284" s="375">
        <v>16</v>
      </c>
      <c r="K284" s="1"/>
    </row>
    <row r="285" spans="5:11" x14ac:dyDescent="0.25">
      <c r="E285" s="305" t="s">
        <v>183</v>
      </c>
      <c r="F285" s="137" t="s">
        <v>270</v>
      </c>
      <c r="G285" s="54">
        <v>1</v>
      </c>
      <c r="H285" s="30">
        <v>2021</v>
      </c>
      <c r="I285" s="30">
        <v>10</v>
      </c>
      <c r="J285" s="375">
        <v>16</v>
      </c>
      <c r="K285" s="1"/>
    </row>
    <row r="286" spans="5:11" x14ac:dyDescent="0.25">
      <c r="E286" s="305" t="s">
        <v>183</v>
      </c>
      <c r="F286" s="137" t="s">
        <v>270</v>
      </c>
      <c r="G286" s="54">
        <v>1</v>
      </c>
      <c r="H286" s="30">
        <v>2021</v>
      </c>
      <c r="I286" s="30">
        <v>14</v>
      </c>
      <c r="J286" s="375">
        <v>16</v>
      </c>
      <c r="K286" s="1"/>
    </row>
    <row r="287" spans="5:11" x14ac:dyDescent="0.25">
      <c r="E287" s="305" t="s">
        <v>183</v>
      </c>
      <c r="F287" s="137" t="s">
        <v>270</v>
      </c>
      <c r="G287" s="54">
        <v>1</v>
      </c>
      <c r="H287" s="30">
        <v>2022</v>
      </c>
      <c r="I287" s="30">
        <v>9</v>
      </c>
      <c r="J287" s="375">
        <v>16</v>
      </c>
      <c r="K287" s="1"/>
    </row>
    <row r="288" spans="5:11" x14ac:dyDescent="0.25">
      <c r="E288" s="305" t="s">
        <v>183</v>
      </c>
      <c r="F288" s="137" t="s">
        <v>270</v>
      </c>
      <c r="G288" s="54">
        <v>1</v>
      </c>
      <c r="H288" s="30">
        <v>2022</v>
      </c>
      <c r="I288" s="30">
        <v>10</v>
      </c>
      <c r="J288" s="375">
        <v>16</v>
      </c>
      <c r="K288" s="1"/>
    </row>
    <row r="289" spans="5:11" x14ac:dyDescent="0.25">
      <c r="E289" s="305" t="s">
        <v>183</v>
      </c>
      <c r="F289" s="137" t="s">
        <v>270</v>
      </c>
      <c r="G289" s="54">
        <v>1</v>
      </c>
      <c r="H289" s="30">
        <v>2022</v>
      </c>
      <c r="I289" s="30">
        <v>14</v>
      </c>
      <c r="J289" s="375">
        <v>16</v>
      </c>
      <c r="K289" s="1"/>
    </row>
    <row r="290" spans="5:11" x14ac:dyDescent="0.25">
      <c r="E290" s="302" t="s">
        <v>183</v>
      </c>
      <c r="F290" s="43" t="s">
        <v>233</v>
      </c>
      <c r="G290" s="54">
        <v>2</v>
      </c>
      <c r="H290" s="30">
        <v>2012</v>
      </c>
      <c r="I290" s="30">
        <v>8</v>
      </c>
      <c r="J290" s="375">
        <v>8</v>
      </c>
      <c r="K290" s="1"/>
    </row>
    <row r="291" spans="5:11" x14ac:dyDescent="0.25">
      <c r="E291" s="302" t="s">
        <v>183</v>
      </c>
      <c r="F291" s="43" t="s">
        <v>233</v>
      </c>
      <c r="G291" s="54">
        <v>2</v>
      </c>
      <c r="H291" s="30">
        <v>2012</v>
      </c>
      <c r="I291" s="30">
        <v>14</v>
      </c>
      <c r="J291" s="375">
        <v>8</v>
      </c>
      <c r="K291" s="1"/>
    </row>
    <row r="292" spans="5:11" x14ac:dyDescent="0.25">
      <c r="E292" s="302" t="s">
        <v>183</v>
      </c>
      <c r="F292" s="43" t="s">
        <v>257</v>
      </c>
      <c r="G292" s="54">
        <v>2</v>
      </c>
      <c r="H292" s="30">
        <v>2013</v>
      </c>
      <c r="I292" s="54">
        <v>8</v>
      </c>
      <c r="J292" s="375">
        <v>8</v>
      </c>
      <c r="K292" s="1"/>
    </row>
    <row r="293" spans="5:11" x14ac:dyDescent="0.25">
      <c r="E293" s="302" t="s">
        <v>183</v>
      </c>
      <c r="F293" s="43" t="s">
        <v>233</v>
      </c>
      <c r="G293" s="54">
        <v>2</v>
      </c>
      <c r="H293" s="30">
        <v>2013</v>
      </c>
      <c r="I293" s="30">
        <v>10</v>
      </c>
      <c r="J293" s="375">
        <v>8</v>
      </c>
      <c r="K293" s="1"/>
    </row>
    <row r="294" spans="5:11" x14ac:dyDescent="0.25">
      <c r="E294" s="302" t="s">
        <v>183</v>
      </c>
      <c r="F294" s="43" t="s">
        <v>233</v>
      </c>
      <c r="G294" s="54">
        <v>2</v>
      </c>
      <c r="H294" s="30">
        <v>2013</v>
      </c>
      <c r="I294" s="30">
        <v>14</v>
      </c>
      <c r="J294" s="375">
        <v>8</v>
      </c>
      <c r="K294" s="1"/>
    </row>
    <row r="295" spans="5:11" x14ac:dyDescent="0.25">
      <c r="E295" s="302" t="s">
        <v>183</v>
      </c>
      <c r="F295" s="31" t="s">
        <v>272</v>
      </c>
      <c r="G295" s="54">
        <v>2</v>
      </c>
      <c r="H295" s="30">
        <v>2015</v>
      </c>
      <c r="I295" s="30">
        <v>8</v>
      </c>
      <c r="J295" s="375">
        <v>8</v>
      </c>
      <c r="K295" s="1"/>
    </row>
    <row r="296" spans="5:11" x14ac:dyDescent="0.25">
      <c r="E296" s="302" t="s">
        <v>183</v>
      </c>
      <c r="F296" s="64" t="s">
        <v>343</v>
      </c>
      <c r="G296" s="54">
        <v>2</v>
      </c>
      <c r="H296" s="30">
        <v>2017</v>
      </c>
      <c r="I296" s="30">
        <v>10</v>
      </c>
      <c r="J296" s="375">
        <v>8</v>
      </c>
      <c r="K296" s="154"/>
    </row>
    <row r="297" spans="5:11" x14ac:dyDescent="0.25">
      <c r="E297" s="302" t="s">
        <v>183</v>
      </c>
      <c r="F297" s="64" t="s">
        <v>343</v>
      </c>
      <c r="G297" s="54">
        <v>2</v>
      </c>
      <c r="H297" s="30">
        <v>2017</v>
      </c>
      <c r="I297" s="30">
        <v>14</v>
      </c>
      <c r="J297" s="375">
        <v>8</v>
      </c>
      <c r="K297" s="154"/>
    </row>
    <row r="298" spans="5:11" x14ac:dyDescent="0.25">
      <c r="E298" s="302" t="s">
        <v>183</v>
      </c>
      <c r="F298" s="64" t="s">
        <v>343</v>
      </c>
      <c r="G298" s="54">
        <v>2</v>
      </c>
      <c r="H298" s="30">
        <v>2018</v>
      </c>
      <c r="I298" s="30">
        <v>8</v>
      </c>
      <c r="J298" s="375">
        <v>8</v>
      </c>
      <c r="K298" s="154"/>
    </row>
    <row r="299" spans="5:11" x14ac:dyDescent="0.25">
      <c r="E299" s="302" t="s">
        <v>183</v>
      </c>
      <c r="F299" s="64" t="s">
        <v>343</v>
      </c>
      <c r="G299" s="54">
        <v>2</v>
      </c>
      <c r="H299" s="30">
        <v>2018</v>
      </c>
      <c r="I299" s="30">
        <v>10</v>
      </c>
      <c r="J299" s="375">
        <v>8</v>
      </c>
      <c r="K299" s="1"/>
    </row>
    <row r="300" spans="5:11" x14ac:dyDescent="0.25">
      <c r="E300" s="302" t="s">
        <v>183</v>
      </c>
      <c r="F300" s="136" t="s">
        <v>270</v>
      </c>
      <c r="G300" s="54">
        <v>2</v>
      </c>
      <c r="H300" s="30">
        <v>2022</v>
      </c>
      <c r="I300" s="30">
        <v>8</v>
      </c>
      <c r="J300" s="375">
        <v>8</v>
      </c>
      <c r="K300" s="1"/>
    </row>
    <row r="301" spans="5:11" x14ac:dyDescent="0.25">
      <c r="E301" s="302" t="s">
        <v>183</v>
      </c>
      <c r="F301" s="136" t="s">
        <v>270</v>
      </c>
      <c r="G301" s="54">
        <v>2</v>
      </c>
      <c r="H301" s="30">
        <v>2023</v>
      </c>
      <c r="I301" s="30">
        <v>10</v>
      </c>
      <c r="J301" s="375">
        <v>8</v>
      </c>
      <c r="K301" s="1"/>
    </row>
    <row r="302" spans="5:11" x14ac:dyDescent="0.25">
      <c r="E302" s="303" t="s">
        <v>183</v>
      </c>
      <c r="F302" s="43" t="s">
        <v>233</v>
      </c>
      <c r="G302" s="54">
        <v>3</v>
      </c>
      <c r="H302" s="30">
        <v>2013</v>
      </c>
      <c r="I302" s="30">
        <v>9</v>
      </c>
      <c r="J302" s="375">
        <v>4</v>
      </c>
      <c r="K302" s="1"/>
    </row>
    <row r="303" spans="5:11" x14ac:dyDescent="0.25">
      <c r="E303" s="303" t="s">
        <v>183</v>
      </c>
      <c r="F303" s="31" t="s">
        <v>272</v>
      </c>
      <c r="G303" s="54">
        <v>3</v>
      </c>
      <c r="H303" s="30">
        <v>2014</v>
      </c>
      <c r="I303" s="30">
        <v>8</v>
      </c>
      <c r="J303" s="375">
        <v>4</v>
      </c>
      <c r="K303" s="1"/>
    </row>
    <row r="304" spans="5:11" x14ac:dyDescent="0.25">
      <c r="E304" s="303" t="s">
        <v>183</v>
      </c>
      <c r="F304" s="31" t="s">
        <v>272</v>
      </c>
      <c r="G304" s="54">
        <v>3</v>
      </c>
      <c r="H304" s="30">
        <v>2015</v>
      </c>
      <c r="I304" s="30">
        <v>10</v>
      </c>
      <c r="J304" s="375">
        <v>4</v>
      </c>
      <c r="K304" s="1"/>
    </row>
    <row r="305" spans="5:11" x14ac:dyDescent="0.25">
      <c r="E305" s="303" t="s">
        <v>183</v>
      </c>
      <c r="F305" s="31" t="s">
        <v>272</v>
      </c>
      <c r="G305" s="54">
        <v>3</v>
      </c>
      <c r="H305" s="30">
        <v>2016</v>
      </c>
      <c r="I305" s="30">
        <v>8</v>
      </c>
      <c r="J305" s="375">
        <v>4</v>
      </c>
      <c r="K305" s="1"/>
    </row>
    <row r="306" spans="5:11" x14ac:dyDescent="0.25">
      <c r="E306" s="303" t="s">
        <v>183</v>
      </c>
      <c r="F306" s="31" t="s">
        <v>272</v>
      </c>
      <c r="G306" s="54">
        <v>3</v>
      </c>
      <c r="H306" s="30">
        <v>2016</v>
      </c>
      <c r="I306" s="30">
        <v>14</v>
      </c>
      <c r="J306" s="375">
        <v>4</v>
      </c>
      <c r="K306" s="1"/>
    </row>
    <row r="307" spans="5:11" x14ac:dyDescent="0.25">
      <c r="E307" s="303" t="s">
        <v>183</v>
      </c>
      <c r="F307" s="64" t="s">
        <v>343</v>
      </c>
      <c r="G307" s="54">
        <v>3</v>
      </c>
      <c r="H307" s="30">
        <v>2018</v>
      </c>
      <c r="I307" s="30">
        <v>9</v>
      </c>
      <c r="J307" s="375">
        <v>4</v>
      </c>
      <c r="K307" s="1"/>
    </row>
    <row r="308" spans="5:11" x14ac:dyDescent="0.25">
      <c r="E308" s="303" t="s">
        <v>183</v>
      </c>
      <c r="F308" s="64" t="s">
        <v>270</v>
      </c>
      <c r="G308" s="124">
        <v>3</v>
      </c>
      <c r="H308" s="75">
        <v>2019</v>
      </c>
      <c r="I308" s="30">
        <v>14</v>
      </c>
      <c r="J308" s="376">
        <v>4</v>
      </c>
      <c r="K308" s="1"/>
    </row>
    <row r="309" spans="5:11" x14ac:dyDescent="0.25">
      <c r="E309" s="303" t="s">
        <v>183</v>
      </c>
      <c r="F309" s="64" t="s">
        <v>270</v>
      </c>
      <c r="G309" s="124">
        <v>3</v>
      </c>
      <c r="H309" s="75">
        <v>2020</v>
      </c>
      <c r="I309" s="30">
        <v>9</v>
      </c>
      <c r="J309" s="376">
        <v>4</v>
      </c>
      <c r="K309" s="1"/>
    </row>
    <row r="310" spans="5:11" x14ac:dyDescent="0.25">
      <c r="E310" s="303" t="s">
        <v>183</v>
      </c>
      <c r="F310" s="137" t="s">
        <v>270</v>
      </c>
      <c r="G310" s="54">
        <v>3</v>
      </c>
      <c r="H310" s="30">
        <v>2021</v>
      </c>
      <c r="I310" s="30">
        <v>8</v>
      </c>
      <c r="J310" s="375">
        <v>4</v>
      </c>
      <c r="K310" s="1"/>
    </row>
    <row r="311" spans="5:11" ht="15.75" thickBot="1" x14ac:dyDescent="0.3">
      <c r="E311" s="303" t="s">
        <v>183</v>
      </c>
      <c r="F311" s="31" t="s">
        <v>272</v>
      </c>
      <c r="G311" s="54">
        <v>4</v>
      </c>
      <c r="H311" s="30">
        <v>2015</v>
      </c>
      <c r="I311" s="30">
        <v>9</v>
      </c>
      <c r="J311" s="375">
        <v>4</v>
      </c>
      <c r="K311" s="1"/>
    </row>
    <row r="312" spans="5:11" ht="15.75" thickBot="1" x14ac:dyDescent="0.3">
      <c r="E312" s="308" t="s">
        <v>195</v>
      </c>
      <c r="F312" s="355" t="s">
        <v>132</v>
      </c>
      <c r="G312" s="53">
        <v>4</v>
      </c>
      <c r="H312" s="41">
        <v>2016</v>
      </c>
      <c r="I312" s="41">
        <v>10</v>
      </c>
      <c r="J312" s="374">
        <v>4</v>
      </c>
      <c r="K312" s="1"/>
    </row>
    <row r="313" spans="5:11" ht="15.75" thickBot="1" x14ac:dyDescent="0.3">
      <c r="E313" s="311" t="s">
        <v>14</v>
      </c>
      <c r="F313" s="366" t="s">
        <v>15</v>
      </c>
      <c r="G313" s="98">
        <v>4</v>
      </c>
      <c r="H313" s="61">
        <v>1995</v>
      </c>
      <c r="I313" s="61">
        <v>8</v>
      </c>
      <c r="J313" s="378">
        <v>4</v>
      </c>
      <c r="K313" s="1"/>
    </row>
    <row r="314" spans="5:11" x14ac:dyDescent="0.25">
      <c r="E314" s="307" t="s">
        <v>19</v>
      </c>
      <c r="F314" s="367" t="s">
        <v>10</v>
      </c>
      <c r="G314" s="53">
        <v>2</v>
      </c>
      <c r="H314" s="41">
        <v>1996</v>
      </c>
      <c r="I314" s="41">
        <v>9</v>
      </c>
      <c r="J314" s="374">
        <v>8</v>
      </c>
      <c r="K314" s="1"/>
    </row>
    <row r="315" spans="5:11" x14ac:dyDescent="0.25">
      <c r="E315" s="302" t="s">
        <v>19</v>
      </c>
      <c r="F315" s="353" t="s">
        <v>91</v>
      </c>
      <c r="G315" s="54">
        <v>2</v>
      </c>
      <c r="H315" s="30">
        <v>1999</v>
      </c>
      <c r="I315" s="30">
        <v>14</v>
      </c>
      <c r="J315" s="375">
        <v>8</v>
      </c>
      <c r="K315" s="1"/>
    </row>
    <row r="316" spans="5:11" x14ac:dyDescent="0.25">
      <c r="E316" s="303" t="s">
        <v>19</v>
      </c>
      <c r="F316" s="354" t="s">
        <v>50</v>
      </c>
      <c r="G316" s="54">
        <v>4</v>
      </c>
      <c r="H316" s="30">
        <v>1998</v>
      </c>
      <c r="I316" s="30">
        <v>14</v>
      </c>
      <c r="J316" s="375">
        <v>4</v>
      </c>
      <c r="K316" s="1"/>
    </row>
    <row r="317" spans="5:11" x14ac:dyDescent="0.25">
      <c r="E317" s="303" t="s">
        <v>19</v>
      </c>
      <c r="F317" s="353" t="s">
        <v>91</v>
      </c>
      <c r="G317" s="54">
        <v>4</v>
      </c>
      <c r="H317" s="30">
        <v>2000</v>
      </c>
      <c r="I317" s="30">
        <v>8</v>
      </c>
      <c r="J317" s="375">
        <v>4</v>
      </c>
      <c r="K317" s="1"/>
    </row>
    <row r="318" spans="5:11" ht="15.75" thickBot="1" x14ac:dyDescent="0.3">
      <c r="E318" s="303" t="s">
        <v>19</v>
      </c>
      <c r="F318" s="353" t="s">
        <v>91</v>
      </c>
      <c r="G318" s="54">
        <v>4</v>
      </c>
      <c r="H318" s="30">
        <v>2000</v>
      </c>
      <c r="I318" s="30">
        <v>14</v>
      </c>
      <c r="J318" s="375">
        <v>4</v>
      </c>
      <c r="K318" s="1"/>
    </row>
    <row r="319" spans="5:11" x14ac:dyDescent="0.25">
      <c r="E319" s="308" t="s">
        <v>300</v>
      </c>
      <c r="F319" s="143" t="s">
        <v>342</v>
      </c>
      <c r="G319" s="53">
        <v>3</v>
      </c>
      <c r="H319" s="41">
        <v>2022</v>
      </c>
      <c r="I319" s="41">
        <v>9</v>
      </c>
      <c r="J319" s="374">
        <v>4</v>
      </c>
      <c r="K319" s="1"/>
    </row>
    <row r="320" spans="5:11" x14ac:dyDescent="0.25">
      <c r="E320" s="303" t="s">
        <v>300</v>
      </c>
      <c r="F320" s="145" t="s">
        <v>342</v>
      </c>
      <c r="G320" s="54">
        <v>3</v>
      </c>
      <c r="H320" s="30">
        <v>2022</v>
      </c>
      <c r="I320" s="30">
        <v>10</v>
      </c>
      <c r="J320" s="375">
        <v>4</v>
      </c>
      <c r="K320" s="1"/>
    </row>
    <row r="321" spans="5:11" x14ac:dyDescent="0.25">
      <c r="E321" s="303" t="s">
        <v>300</v>
      </c>
      <c r="F321" s="350" t="s">
        <v>76</v>
      </c>
      <c r="G321" s="54">
        <v>4</v>
      </c>
      <c r="H321" s="30">
        <v>2016</v>
      </c>
      <c r="I321" s="30">
        <v>14</v>
      </c>
      <c r="J321" s="375">
        <v>4</v>
      </c>
      <c r="K321" s="1"/>
    </row>
    <row r="322" spans="5:11" x14ac:dyDescent="0.25">
      <c r="E322" s="303" t="s">
        <v>300</v>
      </c>
      <c r="F322" s="352" t="s">
        <v>342</v>
      </c>
      <c r="G322" s="54">
        <v>4</v>
      </c>
      <c r="H322" s="30">
        <v>2017</v>
      </c>
      <c r="I322" s="30">
        <v>14</v>
      </c>
      <c r="J322" s="375">
        <v>4</v>
      </c>
      <c r="K322" s="1"/>
    </row>
    <row r="323" spans="5:11" ht="15.75" thickBot="1" x14ac:dyDescent="0.3">
      <c r="E323" s="303" t="s">
        <v>300</v>
      </c>
      <c r="F323" s="144" t="s">
        <v>342</v>
      </c>
      <c r="G323" s="54">
        <v>4</v>
      </c>
      <c r="H323" s="30">
        <v>2023</v>
      </c>
      <c r="I323" s="30">
        <v>8</v>
      </c>
      <c r="J323" s="375">
        <v>4</v>
      </c>
      <c r="K323" s="1"/>
    </row>
    <row r="324" spans="5:11" x14ac:dyDescent="0.25">
      <c r="E324" s="307" t="s">
        <v>26</v>
      </c>
      <c r="F324" s="367" t="s">
        <v>50</v>
      </c>
      <c r="G324" s="53">
        <v>2</v>
      </c>
      <c r="H324" s="41">
        <v>1997</v>
      </c>
      <c r="I324" s="41">
        <v>14</v>
      </c>
      <c r="J324" s="374">
        <v>8</v>
      </c>
      <c r="K324" s="1"/>
    </row>
    <row r="325" spans="5:11" x14ac:dyDescent="0.25">
      <c r="E325" s="303" t="s">
        <v>26</v>
      </c>
      <c r="F325" s="354" t="s">
        <v>50</v>
      </c>
      <c r="G325" s="54">
        <v>3</v>
      </c>
      <c r="H325" s="30">
        <v>1997</v>
      </c>
      <c r="I325" s="30">
        <v>8</v>
      </c>
      <c r="J325" s="375">
        <v>4</v>
      </c>
      <c r="K325" s="1"/>
    </row>
    <row r="326" spans="5:11" x14ac:dyDescent="0.25">
      <c r="E326" s="303" t="s">
        <v>26</v>
      </c>
      <c r="F326" s="354" t="s">
        <v>50</v>
      </c>
      <c r="G326" s="54">
        <v>3</v>
      </c>
      <c r="H326" s="30">
        <v>1997</v>
      </c>
      <c r="I326" s="30">
        <v>9</v>
      </c>
      <c r="J326" s="375">
        <v>4</v>
      </c>
      <c r="K326" s="1"/>
    </row>
    <row r="327" spans="5:11" ht="15.75" thickBot="1" x14ac:dyDescent="0.3">
      <c r="E327" s="303" t="s">
        <v>26</v>
      </c>
      <c r="F327" s="354" t="s">
        <v>15</v>
      </c>
      <c r="G327" s="54">
        <v>4</v>
      </c>
      <c r="H327" s="30">
        <v>1996</v>
      </c>
      <c r="I327" s="30">
        <v>9</v>
      </c>
      <c r="J327" s="375">
        <v>4</v>
      </c>
      <c r="K327" s="1"/>
    </row>
    <row r="328" spans="5:11" x14ac:dyDescent="0.25">
      <c r="E328" s="301" t="s">
        <v>162</v>
      </c>
      <c r="F328" s="356" t="s">
        <v>163</v>
      </c>
      <c r="G328" s="53">
        <v>1</v>
      </c>
      <c r="H328" s="41">
        <v>2006</v>
      </c>
      <c r="I328" s="41">
        <v>8</v>
      </c>
      <c r="J328" s="374">
        <v>16</v>
      </c>
      <c r="K328" s="1"/>
    </row>
    <row r="329" spans="5:11" x14ac:dyDescent="0.25">
      <c r="E329" s="303" t="s">
        <v>162</v>
      </c>
      <c r="F329" s="351" t="s">
        <v>163</v>
      </c>
      <c r="G329" s="54">
        <v>3</v>
      </c>
      <c r="H329" s="30">
        <v>2006</v>
      </c>
      <c r="I329" s="30">
        <v>9</v>
      </c>
      <c r="J329" s="375">
        <v>4</v>
      </c>
      <c r="K329" s="1"/>
    </row>
    <row r="330" spans="5:11" ht="15.75" thickBot="1" x14ac:dyDescent="0.3">
      <c r="E330" s="303" t="s">
        <v>162</v>
      </c>
      <c r="F330" s="351" t="s">
        <v>163</v>
      </c>
      <c r="G330" s="54">
        <v>4</v>
      </c>
      <c r="H330" s="30">
        <v>2007</v>
      </c>
      <c r="I330" s="30">
        <v>14</v>
      </c>
      <c r="J330" s="375">
        <v>4</v>
      </c>
      <c r="K330" s="1"/>
    </row>
    <row r="331" spans="5:11" x14ac:dyDescent="0.25">
      <c r="E331" s="308" t="s">
        <v>105</v>
      </c>
      <c r="F331" s="367" t="s">
        <v>54</v>
      </c>
      <c r="G331" s="53">
        <v>3</v>
      </c>
      <c r="H331" s="41">
        <v>2002</v>
      </c>
      <c r="I331" s="41">
        <v>8</v>
      </c>
      <c r="J331" s="374">
        <v>4</v>
      </c>
      <c r="K331" s="1"/>
    </row>
    <row r="332" spans="5:11" x14ac:dyDescent="0.25">
      <c r="E332" s="303" t="s">
        <v>105</v>
      </c>
      <c r="F332" s="351" t="s">
        <v>54</v>
      </c>
      <c r="G332" s="54">
        <v>4</v>
      </c>
      <c r="H332" s="30">
        <v>2006</v>
      </c>
      <c r="I332" s="30">
        <v>8</v>
      </c>
      <c r="J332" s="375">
        <v>4</v>
      </c>
      <c r="K332" s="1"/>
    </row>
    <row r="333" spans="5:11" x14ac:dyDescent="0.25">
      <c r="E333" s="303" t="s">
        <v>105</v>
      </c>
      <c r="F333" s="351" t="s">
        <v>54</v>
      </c>
      <c r="G333" s="54">
        <v>4</v>
      </c>
      <c r="H333" s="30">
        <v>2006</v>
      </c>
      <c r="I333" s="30">
        <v>14</v>
      </c>
      <c r="J333" s="375">
        <v>4</v>
      </c>
      <c r="K333" s="1"/>
    </row>
    <row r="334" spans="5:11" ht="15.75" thickBot="1" x14ac:dyDescent="0.3">
      <c r="E334" s="303" t="s">
        <v>105</v>
      </c>
      <c r="F334" s="351" t="s">
        <v>54</v>
      </c>
      <c r="G334" s="54">
        <v>4</v>
      </c>
      <c r="H334" s="30">
        <v>2008</v>
      </c>
      <c r="I334" s="30">
        <v>14</v>
      </c>
      <c r="J334" s="375">
        <v>4</v>
      </c>
      <c r="K334" s="1"/>
    </row>
    <row r="335" spans="5:11" x14ac:dyDescent="0.25">
      <c r="E335" s="301" t="s">
        <v>109</v>
      </c>
      <c r="F335" s="367" t="s">
        <v>75</v>
      </c>
      <c r="G335" s="53">
        <v>1</v>
      </c>
      <c r="H335" s="41">
        <v>2011</v>
      </c>
      <c r="I335" s="41">
        <v>8</v>
      </c>
      <c r="J335" s="374">
        <v>16</v>
      </c>
      <c r="K335" s="1"/>
    </row>
    <row r="336" spans="5:11" x14ac:dyDescent="0.25">
      <c r="E336" s="302" t="s">
        <v>109</v>
      </c>
      <c r="F336" s="354" t="s">
        <v>50</v>
      </c>
      <c r="G336" s="54">
        <v>2</v>
      </c>
      <c r="H336" s="30">
        <v>2003</v>
      </c>
      <c r="I336" s="30">
        <v>8</v>
      </c>
      <c r="J336" s="375">
        <v>8</v>
      </c>
      <c r="K336" s="1"/>
    </row>
    <row r="337" spans="5:11" x14ac:dyDescent="0.25">
      <c r="E337" s="302" t="s">
        <v>109</v>
      </c>
      <c r="F337" s="351" t="s">
        <v>234</v>
      </c>
      <c r="G337" s="54">
        <v>2</v>
      </c>
      <c r="H337" s="30">
        <v>2012</v>
      </c>
      <c r="I337" s="30">
        <v>9</v>
      </c>
      <c r="J337" s="375">
        <v>8</v>
      </c>
      <c r="K337" s="1"/>
    </row>
    <row r="338" spans="5:11" x14ac:dyDescent="0.25">
      <c r="E338" s="303" t="s">
        <v>109</v>
      </c>
      <c r="F338" s="351" t="s">
        <v>50</v>
      </c>
      <c r="G338" s="54">
        <v>3</v>
      </c>
      <c r="H338" s="30">
        <v>2008</v>
      </c>
      <c r="I338" s="30">
        <v>8</v>
      </c>
      <c r="J338" s="375">
        <v>4</v>
      </c>
      <c r="K338" s="1"/>
    </row>
    <row r="339" spans="5:11" x14ac:dyDescent="0.25">
      <c r="E339" s="303" t="s">
        <v>109</v>
      </c>
      <c r="F339" s="351" t="s">
        <v>50</v>
      </c>
      <c r="G339" s="54">
        <v>3</v>
      </c>
      <c r="H339" s="30">
        <v>2009</v>
      </c>
      <c r="I339" s="30">
        <v>8</v>
      </c>
      <c r="J339" s="375">
        <v>4</v>
      </c>
      <c r="K339" s="1"/>
    </row>
    <row r="340" spans="5:11" x14ac:dyDescent="0.25">
      <c r="E340" s="303" t="s">
        <v>109</v>
      </c>
      <c r="F340" s="351" t="s">
        <v>75</v>
      </c>
      <c r="G340" s="54">
        <v>3</v>
      </c>
      <c r="H340" s="30">
        <v>2010</v>
      </c>
      <c r="I340" s="30">
        <v>10</v>
      </c>
      <c r="J340" s="375">
        <v>4</v>
      </c>
      <c r="K340" s="1"/>
    </row>
    <row r="341" spans="5:11" x14ac:dyDescent="0.25">
      <c r="E341" s="303" t="s">
        <v>109</v>
      </c>
      <c r="F341" s="351" t="s">
        <v>50</v>
      </c>
      <c r="G341" s="54">
        <v>4</v>
      </c>
      <c r="H341" s="30">
        <v>2008</v>
      </c>
      <c r="I341" s="30">
        <v>9</v>
      </c>
      <c r="J341" s="375">
        <v>4</v>
      </c>
      <c r="K341" s="1"/>
    </row>
    <row r="342" spans="5:11" x14ac:dyDescent="0.25">
      <c r="E342" s="303" t="s">
        <v>109</v>
      </c>
      <c r="F342" s="351" t="s">
        <v>75</v>
      </c>
      <c r="G342" s="54">
        <v>4</v>
      </c>
      <c r="H342" s="30">
        <v>2010</v>
      </c>
      <c r="I342" s="30">
        <v>8</v>
      </c>
      <c r="J342" s="375">
        <v>4</v>
      </c>
      <c r="K342" s="154"/>
    </row>
    <row r="343" spans="5:11" x14ac:dyDescent="0.25">
      <c r="E343" s="303" t="s">
        <v>109</v>
      </c>
      <c r="F343" s="354" t="s">
        <v>75</v>
      </c>
      <c r="G343" s="54">
        <v>4</v>
      </c>
      <c r="H343" s="30">
        <v>2011</v>
      </c>
      <c r="I343" s="30">
        <v>9</v>
      </c>
      <c r="J343" s="375">
        <v>4</v>
      </c>
      <c r="K343" s="1"/>
    </row>
    <row r="344" spans="5:11" ht="15.75" thickBot="1" x14ac:dyDescent="0.3">
      <c r="E344" s="303" t="s">
        <v>109</v>
      </c>
      <c r="F344" s="351" t="s">
        <v>234</v>
      </c>
      <c r="G344" s="54">
        <v>4</v>
      </c>
      <c r="H344" s="30">
        <v>2012</v>
      </c>
      <c r="I344" s="30">
        <v>8</v>
      </c>
      <c r="J344" s="375">
        <v>4</v>
      </c>
      <c r="K344" s="1"/>
    </row>
    <row r="345" spans="5:11" x14ac:dyDescent="0.25">
      <c r="E345" s="308" t="s">
        <v>193</v>
      </c>
      <c r="F345" s="356" t="s">
        <v>91</v>
      </c>
      <c r="G345" s="53">
        <v>4</v>
      </c>
      <c r="H345" s="41">
        <v>2010</v>
      </c>
      <c r="I345" s="41">
        <v>9</v>
      </c>
      <c r="J345" s="374">
        <v>4</v>
      </c>
      <c r="K345" s="1"/>
    </row>
    <row r="346" spans="5:11" ht="15.75" thickBot="1" x14ac:dyDescent="0.3">
      <c r="E346" s="303" t="s">
        <v>193</v>
      </c>
      <c r="F346" s="352" t="s">
        <v>270</v>
      </c>
      <c r="G346" s="124">
        <v>4</v>
      </c>
      <c r="H346" s="75">
        <v>2019</v>
      </c>
      <c r="I346" s="30">
        <v>14</v>
      </c>
      <c r="J346" s="376">
        <v>4</v>
      </c>
      <c r="K346" s="1"/>
    </row>
    <row r="347" spans="5:11" x14ac:dyDescent="0.25">
      <c r="E347" s="301" t="s">
        <v>133</v>
      </c>
      <c r="F347" s="40" t="s">
        <v>134</v>
      </c>
      <c r="G347" s="53">
        <v>1</v>
      </c>
      <c r="H347" s="41">
        <v>2006</v>
      </c>
      <c r="I347" s="41">
        <v>14</v>
      </c>
      <c r="J347" s="374">
        <v>16</v>
      </c>
      <c r="K347" s="1"/>
    </row>
    <row r="348" spans="5:11" x14ac:dyDescent="0.25">
      <c r="E348" s="305" t="s">
        <v>133</v>
      </c>
      <c r="F348" s="43" t="s">
        <v>134</v>
      </c>
      <c r="G348" s="54">
        <v>1</v>
      </c>
      <c r="H348" s="30">
        <v>2008</v>
      </c>
      <c r="I348" s="30">
        <v>9</v>
      </c>
      <c r="J348" s="375">
        <v>16</v>
      </c>
      <c r="K348" s="1"/>
    </row>
    <row r="349" spans="5:11" x14ac:dyDescent="0.25">
      <c r="E349" s="305" t="s">
        <v>133</v>
      </c>
      <c r="F349" s="49" t="s">
        <v>205</v>
      </c>
      <c r="G349" s="54">
        <v>1</v>
      </c>
      <c r="H349" s="30">
        <v>2011</v>
      </c>
      <c r="I349" s="30">
        <v>9</v>
      </c>
      <c r="J349" s="375">
        <v>16</v>
      </c>
      <c r="K349" s="1"/>
    </row>
    <row r="350" spans="5:11" x14ac:dyDescent="0.25">
      <c r="E350" s="305" t="s">
        <v>133</v>
      </c>
      <c r="F350" s="43" t="s">
        <v>238</v>
      </c>
      <c r="G350" s="54">
        <v>1</v>
      </c>
      <c r="H350" s="30">
        <v>2013</v>
      </c>
      <c r="I350" s="54">
        <v>8</v>
      </c>
      <c r="J350" s="375">
        <v>16</v>
      </c>
      <c r="K350" s="1"/>
    </row>
    <row r="351" spans="5:11" x14ac:dyDescent="0.25">
      <c r="E351" s="305" t="s">
        <v>133</v>
      </c>
      <c r="F351" s="69" t="s">
        <v>270</v>
      </c>
      <c r="G351" s="54">
        <v>1</v>
      </c>
      <c r="H351" s="30">
        <v>2019</v>
      </c>
      <c r="I351" s="30">
        <v>9</v>
      </c>
      <c r="J351" s="375">
        <v>16</v>
      </c>
      <c r="K351" s="1"/>
    </row>
    <row r="352" spans="5:11" x14ac:dyDescent="0.25">
      <c r="E352" s="305" t="s">
        <v>133</v>
      </c>
      <c r="F352" s="137" t="s">
        <v>270</v>
      </c>
      <c r="G352" s="54">
        <v>1</v>
      </c>
      <c r="H352" s="30">
        <v>2021</v>
      </c>
      <c r="I352" s="30">
        <v>8</v>
      </c>
      <c r="J352" s="375">
        <v>16</v>
      </c>
      <c r="K352" s="1"/>
    </row>
    <row r="353" spans="5:11" x14ac:dyDescent="0.25">
      <c r="E353" s="305" t="s">
        <v>133</v>
      </c>
      <c r="F353" s="137" t="s">
        <v>270</v>
      </c>
      <c r="G353" s="54">
        <v>1</v>
      </c>
      <c r="H353" s="30">
        <v>2022</v>
      </c>
      <c r="I353" s="30">
        <v>8</v>
      </c>
      <c r="J353" s="375">
        <v>16</v>
      </c>
      <c r="K353" s="1"/>
    </row>
    <row r="354" spans="5:11" x14ac:dyDescent="0.25">
      <c r="E354" s="305" t="s">
        <v>133</v>
      </c>
      <c r="F354" s="137" t="s">
        <v>270</v>
      </c>
      <c r="G354" s="54">
        <v>1</v>
      </c>
      <c r="H354" s="30">
        <v>2023</v>
      </c>
      <c r="I354" s="30">
        <v>10</v>
      </c>
      <c r="J354" s="375">
        <v>16</v>
      </c>
      <c r="K354" s="1"/>
    </row>
    <row r="355" spans="5:11" x14ac:dyDescent="0.25">
      <c r="E355" s="302" t="s">
        <v>133</v>
      </c>
      <c r="F355" s="43" t="s">
        <v>134</v>
      </c>
      <c r="G355" s="54">
        <v>2</v>
      </c>
      <c r="H355" s="30">
        <v>2008</v>
      </c>
      <c r="I355" s="30">
        <v>14</v>
      </c>
      <c r="J355" s="375">
        <v>8</v>
      </c>
      <c r="K355" s="1"/>
    </row>
    <row r="356" spans="5:11" x14ac:dyDescent="0.25">
      <c r="E356" s="302" t="s">
        <v>133</v>
      </c>
      <c r="F356" s="351" t="s">
        <v>134</v>
      </c>
      <c r="G356" s="54">
        <v>2</v>
      </c>
      <c r="H356" s="30">
        <v>2009</v>
      </c>
      <c r="I356" s="30">
        <v>8</v>
      </c>
      <c r="J356" s="375">
        <v>8</v>
      </c>
      <c r="K356" s="1"/>
    </row>
    <row r="357" spans="5:11" x14ac:dyDescent="0.25">
      <c r="E357" s="302" t="s">
        <v>133</v>
      </c>
      <c r="F357" s="354" t="s">
        <v>205</v>
      </c>
      <c r="G357" s="54">
        <v>2</v>
      </c>
      <c r="H357" s="30">
        <v>2011</v>
      </c>
      <c r="I357" s="30">
        <v>8</v>
      </c>
      <c r="J357" s="375">
        <v>8</v>
      </c>
      <c r="K357" s="1"/>
    </row>
    <row r="358" spans="5:11" x14ac:dyDescent="0.25">
      <c r="E358" s="302" t="s">
        <v>133</v>
      </c>
      <c r="F358" s="352" t="s">
        <v>270</v>
      </c>
      <c r="G358" s="54">
        <v>2</v>
      </c>
      <c r="H358" s="30">
        <v>2018</v>
      </c>
      <c r="I358" s="30">
        <v>9</v>
      </c>
      <c r="J358" s="375">
        <v>8</v>
      </c>
      <c r="K358" s="1"/>
    </row>
    <row r="359" spans="5:11" x14ac:dyDescent="0.25">
      <c r="E359" s="302" t="s">
        <v>133</v>
      </c>
      <c r="F359" s="349" t="s">
        <v>270</v>
      </c>
      <c r="G359" s="122">
        <v>2</v>
      </c>
      <c r="H359" s="30">
        <v>2019</v>
      </c>
      <c r="I359" s="30">
        <v>8</v>
      </c>
      <c r="J359" s="375">
        <v>8</v>
      </c>
      <c r="K359" s="1"/>
    </row>
    <row r="360" spans="5:11" x14ac:dyDescent="0.25">
      <c r="E360" s="302" t="s">
        <v>133</v>
      </c>
      <c r="F360" s="352" t="s">
        <v>270</v>
      </c>
      <c r="G360" s="124">
        <v>2</v>
      </c>
      <c r="H360" s="75">
        <v>2019</v>
      </c>
      <c r="I360" s="30">
        <v>14</v>
      </c>
      <c r="J360" s="376">
        <v>8</v>
      </c>
      <c r="K360" s="1"/>
    </row>
    <row r="361" spans="5:11" x14ac:dyDescent="0.25">
      <c r="E361" s="302" t="s">
        <v>133</v>
      </c>
      <c r="F361" s="144" t="s">
        <v>270</v>
      </c>
      <c r="G361" s="54">
        <v>2</v>
      </c>
      <c r="H361" s="30">
        <v>2021</v>
      </c>
      <c r="I361" s="30">
        <v>9</v>
      </c>
      <c r="J361" s="375">
        <v>8</v>
      </c>
      <c r="K361" s="1"/>
    </row>
    <row r="362" spans="5:11" x14ac:dyDescent="0.25">
      <c r="E362" s="302" t="s">
        <v>133</v>
      </c>
      <c r="F362" s="144" t="s">
        <v>270</v>
      </c>
      <c r="G362" s="54">
        <v>2</v>
      </c>
      <c r="H362" s="30">
        <v>2022</v>
      </c>
      <c r="I362" s="30">
        <v>10</v>
      </c>
      <c r="J362" s="375">
        <v>8</v>
      </c>
      <c r="K362" s="1"/>
    </row>
    <row r="363" spans="5:11" x14ac:dyDescent="0.25">
      <c r="E363" s="302" t="s">
        <v>133</v>
      </c>
      <c r="F363" s="144" t="s">
        <v>270</v>
      </c>
      <c r="G363" s="54">
        <v>2</v>
      </c>
      <c r="H363" s="30">
        <v>2022</v>
      </c>
      <c r="I363" s="30">
        <v>14</v>
      </c>
      <c r="J363" s="375">
        <v>8</v>
      </c>
      <c r="K363" s="1"/>
    </row>
    <row r="364" spans="5:11" x14ac:dyDescent="0.25">
      <c r="E364" s="303" t="s">
        <v>133</v>
      </c>
      <c r="F364" s="351" t="s">
        <v>134</v>
      </c>
      <c r="G364" s="54">
        <v>3</v>
      </c>
      <c r="H364" s="30">
        <v>2006</v>
      </c>
      <c r="I364" s="30">
        <v>8</v>
      </c>
      <c r="J364" s="375">
        <v>4</v>
      </c>
      <c r="K364" s="1"/>
    </row>
    <row r="365" spans="5:11" x14ac:dyDescent="0.25">
      <c r="E365" s="303" t="s">
        <v>133</v>
      </c>
      <c r="F365" s="351" t="s">
        <v>134</v>
      </c>
      <c r="G365" s="54">
        <v>3</v>
      </c>
      <c r="H365" s="30">
        <v>2007</v>
      </c>
      <c r="I365" s="30">
        <v>8</v>
      </c>
      <c r="J365" s="375">
        <v>4</v>
      </c>
      <c r="K365" s="1"/>
    </row>
    <row r="366" spans="5:11" x14ac:dyDescent="0.25">
      <c r="E366" s="303" t="s">
        <v>133</v>
      </c>
      <c r="F366" s="351" t="s">
        <v>134</v>
      </c>
      <c r="G366" s="54">
        <v>3</v>
      </c>
      <c r="H366" s="30">
        <v>2007</v>
      </c>
      <c r="I366" s="30">
        <v>9</v>
      </c>
      <c r="J366" s="375">
        <v>4</v>
      </c>
      <c r="K366" s="1"/>
    </row>
    <row r="367" spans="5:11" x14ac:dyDescent="0.25">
      <c r="E367" s="303" t="s">
        <v>133</v>
      </c>
      <c r="F367" s="351" t="s">
        <v>205</v>
      </c>
      <c r="G367" s="54">
        <v>3</v>
      </c>
      <c r="H367" s="30">
        <v>2010</v>
      </c>
      <c r="I367" s="30">
        <v>9</v>
      </c>
      <c r="J367" s="375">
        <v>4</v>
      </c>
      <c r="K367" s="1"/>
    </row>
    <row r="368" spans="5:11" x14ac:dyDescent="0.25">
      <c r="E368" s="303" t="s">
        <v>133</v>
      </c>
      <c r="F368" s="351" t="s">
        <v>134</v>
      </c>
      <c r="G368" s="54">
        <v>3</v>
      </c>
      <c r="H368" s="30">
        <v>2010</v>
      </c>
      <c r="I368" s="30">
        <v>14</v>
      </c>
      <c r="J368" s="375">
        <v>4</v>
      </c>
      <c r="K368" s="1"/>
    </row>
    <row r="369" spans="5:11" x14ac:dyDescent="0.25">
      <c r="E369" s="303" t="s">
        <v>133</v>
      </c>
      <c r="F369" s="350" t="s">
        <v>270</v>
      </c>
      <c r="G369" s="54">
        <v>3</v>
      </c>
      <c r="H369" s="30">
        <v>2014</v>
      </c>
      <c r="I369" s="30">
        <v>9</v>
      </c>
      <c r="J369" s="375">
        <v>4</v>
      </c>
      <c r="K369" s="154"/>
    </row>
    <row r="370" spans="5:11" x14ac:dyDescent="0.25">
      <c r="E370" s="303" t="s">
        <v>133</v>
      </c>
      <c r="F370" s="350" t="s">
        <v>270</v>
      </c>
      <c r="G370" s="54">
        <v>3</v>
      </c>
      <c r="H370" s="30">
        <v>2015</v>
      </c>
      <c r="I370" s="30">
        <v>14</v>
      </c>
      <c r="J370" s="375">
        <v>4</v>
      </c>
      <c r="K370" s="1"/>
    </row>
    <row r="371" spans="5:11" x14ac:dyDescent="0.25">
      <c r="E371" s="303" t="s">
        <v>133</v>
      </c>
      <c r="F371" s="350" t="s">
        <v>270</v>
      </c>
      <c r="G371" s="54">
        <v>3</v>
      </c>
      <c r="H371" s="30">
        <v>2016</v>
      </c>
      <c r="I371" s="30">
        <v>9</v>
      </c>
      <c r="J371" s="375">
        <v>4</v>
      </c>
      <c r="K371" s="1"/>
    </row>
    <row r="372" spans="5:11" x14ac:dyDescent="0.25">
      <c r="E372" s="303" t="s">
        <v>133</v>
      </c>
      <c r="F372" s="352" t="s">
        <v>270</v>
      </c>
      <c r="G372" s="54">
        <v>3</v>
      </c>
      <c r="H372" s="30">
        <v>2017</v>
      </c>
      <c r="I372" s="30">
        <v>14</v>
      </c>
      <c r="J372" s="375">
        <v>4</v>
      </c>
      <c r="K372" s="1"/>
    </row>
    <row r="373" spans="5:11" x14ac:dyDescent="0.25">
      <c r="E373" s="303" t="s">
        <v>133</v>
      </c>
      <c r="F373" s="352" t="s">
        <v>270</v>
      </c>
      <c r="G373" s="54">
        <v>3</v>
      </c>
      <c r="H373" s="30">
        <v>2018</v>
      </c>
      <c r="I373" s="30">
        <v>8</v>
      </c>
      <c r="J373" s="375">
        <v>4</v>
      </c>
      <c r="K373" s="1"/>
    </row>
    <row r="374" spans="5:11" x14ac:dyDescent="0.25">
      <c r="E374" s="303" t="s">
        <v>133</v>
      </c>
      <c r="F374" s="352" t="s">
        <v>270</v>
      </c>
      <c r="G374" s="54">
        <v>3</v>
      </c>
      <c r="H374" s="30">
        <v>2018</v>
      </c>
      <c r="I374" s="30">
        <v>14</v>
      </c>
      <c r="J374" s="375">
        <v>4</v>
      </c>
      <c r="K374" s="1"/>
    </row>
    <row r="375" spans="5:11" x14ac:dyDescent="0.25">
      <c r="E375" s="303" t="s">
        <v>133</v>
      </c>
      <c r="F375" s="145" t="s">
        <v>270</v>
      </c>
      <c r="G375" s="54">
        <v>3</v>
      </c>
      <c r="H375" s="30">
        <v>2021</v>
      </c>
      <c r="I375" s="30">
        <v>10</v>
      </c>
      <c r="J375" s="375">
        <v>4</v>
      </c>
      <c r="K375" s="1"/>
    </row>
    <row r="376" spans="5:11" x14ac:dyDescent="0.25">
      <c r="E376" s="303" t="s">
        <v>133</v>
      </c>
      <c r="F376" s="145" t="s">
        <v>270</v>
      </c>
      <c r="G376" s="54">
        <v>3</v>
      </c>
      <c r="H376" s="30">
        <v>2023</v>
      </c>
      <c r="I376" s="30">
        <v>14</v>
      </c>
      <c r="J376" s="375">
        <v>4</v>
      </c>
      <c r="K376" s="1"/>
    </row>
    <row r="377" spans="5:11" x14ac:dyDescent="0.25">
      <c r="E377" s="303" t="s">
        <v>133</v>
      </c>
      <c r="F377" s="351" t="s">
        <v>134</v>
      </c>
      <c r="G377" s="54">
        <v>4</v>
      </c>
      <c r="H377" s="30">
        <v>2004</v>
      </c>
      <c r="I377" s="30">
        <v>8</v>
      </c>
      <c r="J377" s="375">
        <v>4</v>
      </c>
      <c r="K377" s="1"/>
    </row>
    <row r="378" spans="5:11" x14ac:dyDescent="0.25">
      <c r="E378" s="303" t="s">
        <v>133</v>
      </c>
      <c r="F378" s="351" t="s">
        <v>134</v>
      </c>
      <c r="G378" s="54">
        <v>4</v>
      </c>
      <c r="H378" s="30">
        <v>2006</v>
      </c>
      <c r="I378" s="30">
        <v>9</v>
      </c>
      <c r="J378" s="375">
        <v>4</v>
      </c>
    </row>
    <row r="379" spans="5:11" x14ac:dyDescent="0.25">
      <c r="E379" s="303" t="s">
        <v>133</v>
      </c>
      <c r="F379" s="351" t="s">
        <v>134</v>
      </c>
      <c r="G379" s="54">
        <v>4</v>
      </c>
      <c r="H379" s="30">
        <v>2008</v>
      </c>
      <c r="I379" s="30">
        <v>8</v>
      </c>
      <c r="J379" s="375">
        <v>4</v>
      </c>
    </row>
    <row r="380" spans="5:11" x14ac:dyDescent="0.25">
      <c r="E380" s="303" t="s">
        <v>133</v>
      </c>
      <c r="F380" s="351" t="s">
        <v>134</v>
      </c>
      <c r="G380" s="54">
        <v>4</v>
      </c>
      <c r="H380" s="30">
        <v>2009</v>
      </c>
      <c r="I380" s="30">
        <v>14</v>
      </c>
      <c r="J380" s="375">
        <v>4</v>
      </c>
    </row>
    <row r="381" spans="5:11" x14ac:dyDescent="0.25">
      <c r="E381" s="303" t="s">
        <v>133</v>
      </c>
      <c r="F381" s="351" t="s">
        <v>134</v>
      </c>
      <c r="G381" s="54">
        <v>4</v>
      </c>
      <c r="H381" s="30">
        <v>2010</v>
      </c>
      <c r="I381" s="30">
        <v>10</v>
      </c>
      <c r="J381" s="375">
        <v>4</v>
      </c>
    </row>
  </sheetData>
  <sheetProtection sheet="1" objects="1" scenarios="1" autoFilter="0"/>
  <autoFilter ref="E1:J377" xr:uid="{00000000-0001-0000-0400-000000000000}"/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3"/>
  <dimension ref="B1:AJ269"/>
  <sheetViews>
    <sheetView showGridLines="0" workbookViewId="0">
      <pane ySplit="4" topLeftCell="A5" activePane="bottomLeft" state="frozen"/>
      <selection pane="bottomLeft" activeCell="R11" sqref="R11"/>
    </sheetView>
  </sheetViews>
  <sheetFormatPr defaultRowHeight="15" x14ac:dyDescent="0.25"/>
  <cols>
    <col min="1" max="1" width="3.85546875" customWidth="1"/>
    <col min="2" max="2" width="20.85546875" style="100" bestFit="1" customWidth="1"/>
    <col min="3" max="3" width="8" style="99" bestFit="1" customWidth="1"/>
    <col min="4" max="25" width="5" style="99" bestFit="1" customWidth="1"/>
    <col min="26" max="31" width="5" style="1" bestFit="1" customWidth="1"/>
    <col min="32" max="33" width="7.7109375" style="1" customWidth="1"/>
    <col min="34" max="34" width="5.7109375" customWidth="1"/>
  </cols>
  <sheetData>
    <row r="1" spans="2:34" ht="15.75" thickBot="1" x14ac:dyDescent="0.3">
      <c r="B1" s="88" t="s">
        <v>5</v>
      </c>
      <c r="C1" s="103" t="s">
        <v>488</v>
      </c>
    </row>
    <row r="2" spans="2:34" ht="21.75" thickBot="1" x14ac:dyDescent="0.4">
      <c r="C2" s="101"/>
      <c r="E2" s="395" t="s">
        <v>445</v>
      </c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</row>
    <row r="3" spans="2:34" s="21" customFormat="1" ht="15.75" thickBot="1" x14ac:dyDescent="0.3">
      <c r="B3" s="104" t="s">
        <v>446</v>
      </c>
      <c r="C3" s="105" t="s">
        <v>400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67"/>
      <c r="AF3" s="167"/>
      <c r="AG3" s="1"/>
    </row>
    <row r="4" spans="2:34" ht="15.75" thickBot="1" x14ac:dyDescent="0.3">
      <c r="B4" s="107" t="s">
        <v>1</v>
      </c>
      <c r="C4" s="113">
        <v>1995</v>
      </c>
      <c r="D4" s="114">
        <v>1996</v>
      </c>
      <c r="E4" s="114">
        <v>1997</v>
      </c>
      <c r="F4" s="114">
        <v>1998</v>
      </c>
      <c r="G4" s="114">
        <v>1999</v>
      </c>
      <c r="H4" s="114">
        <v>2000</v>
      </c>
      <c r="I4" s="114">
        <v>2001</v>
      </c>
      <c r="J4" s="114">
        <v>2002</v>
      </c>
      <c r="K4" s="114">
        <v>2003</v>
      </c>
      <c r="L4" s="114">
        <v>2004</v>
      </c>
      <c r="M4" s="114">
        <v>2005</v>
      </c>
      <c r="N4" s="114">
        <v>2006</v>
      </c>
      <c r="O4" s="114">
        <v>2007</v>
      </c>
      <c r="P4" s="114">
        <v>2008</v>
      </c>
      <c r="Q4" s="114">
        <v>2009</v>
      </c>
      <c r="R4" s="114">
        <v>2010</v>
      </c>
      <c r="S4" s="114">
        <v>2011</v>
      </c>
      <c r="T4" s="114">
        <v>2012</v>
      </c>
      <c r="U4" s="114">
        <v>2013</v>
      </c>
      <c r="V4" s="114">
        <v>2014</v>
      </c>
      <c r="W4" s="114">
        <v>2015</v>
      </c>
      <c r="X4" s="114">
        <v>2016</v>
      </c>
      <c r="Y4" s="114">
        <v>2017</v>
      </c>
      <c r="Z4" s="114">
        <v>2018</v>
      </c>
      <c r="AA4" s="114">
        <v>2019</v>
      </c>
      <c r="AB4" s="114">
        <v>2020</v>
      </c>
      <c r="AC4" s="114">
        <v>2021</v>
      </c>
      <c r="AD4" s="114">
        <v>2022</v>
      </c>
      <c r="AE4" s="115">
        <v>2023</v>
      </c>
      <c r="AF4" s="108" t="s">
        <v>394</v>
      </c>
    </row>
    <row r="5" spans="2:34" x14ac:dyDescent="0.25">
      <c r="B5" s="168" t="s">
        <v>120</v>
      </c>
      <c r="C5" s="199"/>
      <c r="D5" s="384"/>
      <c r="E5" s="384"/>
      <c r="F5" s="384"/>
      <c r="G5" s="384"/>
      <c r="H5" s="384"/>
      <c r="I5" s="384">
        <v>1</v>
      </c>
      <c r="J5" s="384">
        <v>2</v>
      </c>
      <c r="K5" s="384">
        <v>5</v>
      </c>
      <c r="L5" s="384">
        <v>9</v>
      </c>
      <c r="M5" s="384">
        <v>10</v>
      </c>
      <c r="N5" s="384">
        <v>5</v>
      </c>
      <c r="O5" s="384">
        <v>12</v>
      </c>
      <c r="P5" s="384">
        <v>28</v>
      </c>
      <c r="Q5" s="384">
        <v>18</v>
      </c>
      <c r="R5" s="384">
        <v>5</v>
      </c>
      <c r="S5" s="384">
        <v>28</v>
      </c>
      <c r="T5" s="384">
        <v>64</v>
      </c>
      <c r="U5" s="384">
        <v>22</v>
      </c>
      <c r="V5" s="384">
        <v>52</v>
      </c>
      <c r="W5" s="384">
        <v>49</v>
      </c>
      <c r="X5" s="384">
        <v>34</v>
      </c>
      <c r="Y5" s="384">
        <v>11</v>
      </c>
      <c r="Z5" s="384">
        <v>10</v>
      </c>
      <c r="AA5" s="384">
        <v>9</v>
      </c>
      <c r="AB5" s="384">
        <v>2</v>
      </c>
      <c r="AC5" s="384">
        <v>7</v>
      </c>
      <c r="AD5" s="384">
        <v>1</v>
      </c>
      <c r="AE5" s="384">
        <v>28</v>
      </c>
      <c r="AF5" s="202">
        <v>412</v>
      </c>
      <c r="AG5" s="4"/>
    </row>
    <row r="6" spans="2:34" x14ac:dyDescent="0.25">
      <c r="B6" s="168" t="s">
        <v>133</v>
      </c>
      <c r="C6" s="200"/>
      <c r="D6" s="385"/>
      <c r="E6" s="385"/>
      <c r="F6" s="385"/>
      <c r="G6" s="385"/>
      <c r="H6" s="385"/>
      <c r="I6" s="385"/>
      <c r="J6" s="385">
        <v>2</v>
      </c>
      <c r="K6" s="385"/>
      <c r="L6" s="385">
        <v>6</v>
      </c>
      <c r="M6" s="385">
        <v>4</v>
      </c>
      <c r="N6" s="385">
        <v>24</v>
      </c>
      <c r="O6" s="385">
        <v>10</v>
      </c>
      <c r="P6" s="385">
        <v>28</v>
      </c>
      <c r="Q6" s="385">
        <v>13</v>
      </c>
      <c r="R6" s="385">
        <v>13</v>
      </c>
      <c r="S6" s="385">
        <v>28</v>
      </c>
      <c r="T6" s="385">
        <v>3</v>
      </c>
      <c r="U6" s="385">
        <v>21</v>
      </c>
      <c r="V6" s="385">
        <v>9</v>
      </c>
      <c r="W6" s="385">
        <v>8</v>
      </c>
      <c r="X6" s="385">
        <v>8</v>
      </c>
      <c r="Y6" s="385">
        <v>8</v>
      </c>
      <c r="Z6" s="385">
        <v>18</v>
      </c>
      <c r="AA6" s="385">
        <v>33</v>
      </c>
      <c r="AB6" s="385">
        <v>3</v>
      </c>
      <c r="AC6" s="385">
        <v>30</v>
      </c>
      <c r="AD6" s="385">
        <v>34</v>
      </c>
      <c r="AE6" s="385">
        <v>24</v>
      </c>
      <c r="AF6" s="203">
        <v>327</v>
      </c>
      <c r="AG6" s="4"/>
    </row>
    <row r="7" spans="2:34" x14ac:dyDescent="0.25">
      <c r="B7" s="168" t="s">
        <v>51</v>
      </c>
      <c r="C7" s="200"/>
      <c r="D7" s="385"/>
      <c r="E7" s="385">
        <v>20</v>
      </c>
      <c r="F7" s="385">
        <v>26</v>
      </c>
      <c r="G7" s="385">
        <v>40</v>
      </c>
      <c r="H7" s="385">
        <v>40</v>
      </c>
      <c r="I7" s="385">
        <v>33</v>
      </c>
      <c r="J7" s="385">
        <v>36</v>
      </c>
      <c r="K7" s="385">
        <v>26</v>
      </c>
      <c r="L7" s="385">
        <v>12</v>
      </c>
      <c r="M7" s="385">
        <v>48</v>
      </c>
      <c r="N7" s="385"/>
      <c r="O7" s="385"/>
      <c r="P7" s="385"/>
      <c r="Q7" s="385"/>
      <c r="R7" s="385">
        <v>26</v>
      </c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203">
        <v>307</v>
      </c>
      <c r="AG7" s="4"/>
    </row>
    <row r="8" spans="2:34" x14ac:dyDescent="0.25">
      <c r="B8" s="168" t="s">
        <v>183</v>
      </c>
      <c r="C8" s="200"/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5"/>
      <c r="O8" s="385"/>
      <c r="P8" s="385">
        <v>2</v>
      </c>
      <c r="Q8" s="385"/>
      <c r="R8" s="385">
        <v>4</v>
      </c>
      <c r="S8" s="385">
        <v>2</v>
      </c>
      <c r="T8" s="385">
        <v>18</v>
      </c>
      <c r="U8" s="385">
        <v>28</v>
      </c>
      <c r="V8" s="385">
        <v>6</v>
      </c>
      <c r="W8" s="385">
        <v>17</v>
      </c>
      <c r="X8" s="385">
        <v>12</v>
      </c>
      <c r="Y8" s="385">
        <v>34</v>
      </c>
      <c r="Z8" s="385">
        <v>36</v>
      </c>
      <c r="AA8" s="385">
        <v>8</v>
      </c>
      <c r="AB8" s="385">
        <v>20</v>
      </c>
      <c r="AC8" s="385">
        <v>52</v>
      </c>
      <c r="AD8" s="385">
        <v>56</v>
      </c>
      <c r="AE8" s="385">
        <v>12</v>
      </c>
      <c r="AF8" s="203">
        <v>307</v>
      </c>
      <c r="AG8" s="4"/>
    </row>
    <row r="9" spans="2:34" x14ac:dyDescent="0.25">
      <c r="B9" s="168" t="s">
        <v>83</v>
      </c>
      <c r="C9" s="200"/>
      <c r="D9" s="385"/>
      <c r="E9" s="385"/>
      <c r="F9" s="385"/>
      <c r="G9" s="385">
        <v>22</v>
      </c>
      <c r="H9" s="385">
        <v>32</v>
      </c>
      <c r="I9" s="385">
        <v>10</v>
      </c>
      <c r="J9" s="385">
        <v>32</v>
      </c>
      <c r="K9" s="385">
        <v>16</v>
      </c>
      <c r="L9" s="385">
        <v>48</v>
      </c>
      <c r="M9" s="385"/>
      <c r="N9" s="385"/>
      <c r="O9" s="385"/>
      <c r="P9" s="385"/>
      <c r="Q9" s="385">
        <v>16</v>
      </c>
      <c r="R9" s="385">
        <v>32</v>
      </c>
      <c r="S9" s="385"/>
      <c r="T9" s="385"/>
      <c r="U9" s="385"/>
      <c r="V9" s="385">
        <v>24</v>
      </c>
      <c r="W9" s="385"/>
      <c r="X9" s="385"/>
      <c r="Y9" s="385"/>
      <c r="Z9" s="385">
        <v>41</v>
      </c>
      <c r="AA9" s="385"/>
      <c r="AB9" s="385"/>
      <c r="AC9" s="385">
        <v>10</v>
      </c>
      <c r="AD9" s="385"/>
      <c r="AE9" s="385"/>
      <c r="AF9" s="203">
        <v>283</v>
      </c>
      <c r="AG9" s="4"/>
    </row>
    <row r="10" spans="2:34" x14ac:dyDescent="0.25">
      <c r="B10" s="168" t="s">
        <v>222</v>
      </c>
      <c r="C10" s="200"/>
      <c r="D10" s="385"/>
      <c r="E10" s="385"/>
      <c r="F10" s="385"/>
      <c r="G10" s="385"/>
      <c r="H10" s="385"/>
      <c r="I10" s="385"/>
      <c r="J10" s="385"/>
      <c r="K10" s="385"/>
      <c r="L10" s="385"/>
      <c r="M10" s="385"/>
      <c r="N10" s="385"/>
      <c r="O10" s="385"/>
      <c r="P10" s="385"/>
      <c r="Q10" s="385"/>
      <c r="R10" s="385">
        <v>1</v>
      </c>
      <c r="S10" s="385">
        <v>4</v>
      </c>
      <c r="T10" s="385">
        <v>6</v>
      </c>
      <c r="U10" s="385"/>
      <c r="V10" s="385">
        <v>13</v>
      </c>
      <c r="W10" s="385">
        <v>34</v>
      </c>
      <c r="X10" s="385">
        <v>41</v>
      </c>
      <c r="Y10" s="385">
        <v>29</v>
      </c>
      <c r="Z10" s="385">
        <v>19</v>
      </c>
      <c r="AA10" s="385">
        <v>56</v>
      </c>
      <c r="AB10" s="385">
        <v>1</v>
      </c>
      <c r="AC10" s="385">
        <v>15</v>
      </c>
      <c r="AD10" s="385">
        <v>13</v>
      </c>
      <c r="AE10" s="385">
        <v>12</v>
      </c>
      <c r="AF10" s="203">
        <v>244</v>
      </c>
      <c r="AG10" s="4"/>
    </row>
    <row r="11" spans="2:34" x14ac:dyDescent="0.25">
      <c r="B11" s="168" t="s">
        <v>41</v>
      </c>
      <c r="C11" s="200"/>
      <c r="D11" s="385">
        <v>1</v>
      </c>
      <c r="E11" s="385">
        <v>32</v>
      </c>
      <c r="F11" s="385">
        <v>10</v>
      </c>
      <c r="G11" s="385">
        <v>8</v>
      </c>
      <c r="H11" s="385">
        <v>6</v>
      </c>
      <c r="I11" s="385">
        <v>28</v>
      </c>
      <c r="J11" s="385">
        <v>10</v>
      </c>
      <c r="K11" s="385">
        <v>21</v>
      </c>
      <c r="L11" s="385">
        <v>9</v>
      </c>
      <c r="M11" s="385">
        <v>12</v>
      </c>
      <c r="N11" s="385">
        <v>6</v>
      </c>
      <c r="O11" s="385">
        <v>5</v>
      </c>
      <c r="P11" s="385">
        <v>4</v>
      </c>
      <c r="Q11" s="385">
        <v>19</v>
      </c>
      <c r="R11" s="385">
        <v>20</v>
      </c>
      <c r="S11" s="385">
        <v>17</v>
      </c>
      <c r="T11" s="385">
        <v>7</v>
      </c>
      <c r="U11" s="385">
        <v>6</v>
      </c>
      <c r="V11" s="385">
        <v>3</v>
      </c>
      <c r="W11" s="385"/>
      <c r="X11" s="385"/>
      <c r="Y11" s="385"/>
      <c r="Z11" s="385"/>
      <c r="AA11" s="385"/>
      <c r="AB11" s="385"/>
      <c r="AC11" s="385"/>
      <c r="AD11" s="385"/>
      <c r="AE11" s="385"/>
      <c r="AF11" s="203">
        <v>224</v>
      </c>
      <c r="AG11" s="4"/>
    </row>
    <row r="12" spans="2:34" x14ac:dyDescent="0.25">
      <c r="B12" s="168" t="s">
        <v>88</v>
      </c>
      <c r="C12" s="200"/>
      <c r="D12" s="385"/>
      <c r="E12" s="385"/>
      <c r="F12" s="385"/>
      <c r="G12" s="385">
        <v>1</v>
      </c>
      <c r="H12" s="385">
        <v>4</v>
      </c>
      <c r="I12" s="385">
        <v>7</v>
      </c>
      <c r="J12" s="385">
        <v>1</v>
      </c>
      <c r="K12" s="385">
        <v>13</v>
      </c>
      <c r="L12" s="385">
        <v>8</v>
      </c>
      <c r="M12" s="385">
        <v>18</v>
      </c>
      <c r="N12" s="385">
        <v>11</v>
      </c>
      <c r="O12" s="385">
        <v>48</v>
      </c>
      <c r="P12" s="385">
        <v>20</v>
      </c>
      <c r="Q12" s="385">
        <v>10</v>
      </c>
      <c r="R12" s="385">
        <v>15</v>
      </c>
      <c r="S12" s="385">
        <v>30</v>
      </c>
      <c r="T12" s="385"/>
      <c r="U12" s="385"/>
      <c r="V12" s="385"/>
      <c r="W12" s="385"/>
      <c r="X12" s="385"/>
      <c r="Y12" s="385"/>
      <c r="Z12" s="385"/>
      <c r="AA12" s="385"/>
      <c r="AB12" s="385"/>
      <c r="AC12" s="385"/>
      <c r="AD12" s="385"/>
      <c r="AE12" s="385"/>
      <c r="AF12" s="203">
        <v>186</v>
      </c>
      <c r="AG12" s="4"/>
    </row>
    <row r="13" spans="2:34" x14ac:dyDescent="0.25">
      <c r="B13" s="168" t="s">
        <v>142</v>
      </c>
      <c r="C13" s="200"/>
      <c r="D13" s="385"/>
      <c r="E13" s="385"/>
      <c r="F13" s="385"/>
      <c r="G13" s="385"/>
      <c r="H13" s="385"/>
      <c r="I13" s="385"/>
      <c r="J13" s="385"/>
      <c r="K13" s="385">
        <v>1</v>
      </c>
      <c r="L13" s="385"/>
      <c r="M13" s="385"/>
      <c r="N13" s="385">
        <v>1</v>
      </c>
      <c r="O13" s="385">
        <v>14</v>
      </c>
      <c r="P13" s="385">
        <v>5</v>
      </c>
      <c r="Q13" s="385">
        <v>22</v>
      </c>
      <c r="R13" s="385">
        <v>22</v>
      </c>
      <c r="S13" s="385">
        <v>4</v>
      </c>
      <c r="T13" s="385">
        <v>10</v>
      </c>
      <c r="U13" s="385">
        <v>6</v>
      </c>
      <c r="V13" s="385">
        <v>9</v>
      </c>
      <c r="W13" s="385"/>
      <c r="X13" s="385">
        <v>19</v>
      </c>
      <c r="Y13" s="385">
        <v>20</v>
      </c>
      <c r="Z13" s="385">
        <v>4</v>
      </c>
      <c r="AA13" s="385">
        <v>2</v>
      </c>
      <c r="AB13" s="385"/>
      <c r="AC13" s="385"/>
      <c r="AD13" s="385"/>
      <c r="AE13" s="385"/>
      <c r="AF13" s="203">
        <v>139</v>
      </c>
      <c r="AG13" s="4"/>
    </row>
    <row r="14" spans="2:34" x14ac:dyDescent="0.25">
      <c r="B14" s="168" t="s">
        <v>12</v>
      </c>
      <c r="C14" s="200">
        <v>4</v>
      </c>
      <c r="D14" s="385"/>
      <c r="E14" s="385"/>
      <c r="F14" s="385">
        <v>19</v>
      </c>
      <c r="G14" s="385">
        <v>8</v>
      </c>
      <c r="H14" s="385">
        <v>5</v>
      </c>
      <c r="I14" s="385">
        <v>7</v>
      </c>
      <c r="J14" s="385">
        <v>12</v>
      </c>
      <c r="K14" s="385">
        <v>8</v>
      </c>
      <c r="L14" s="385">
        <v>7</v>
      </c>
      <c r="M14" s="385">
        <v>12</v>
      </c>
      <c r="N14" s="385"/>
      <c r="O14" s="385">
        <v>8</v>
      </c>
      <c r="P14" s="385"/>
      <c r="Q14" s="385"/>
      <c r="R14" s="385"/>
      <c r="S14" s="385">
        <v>1</v>
      </c>
      <c r="T14" s="385"/>
      <c r="U14" s="385"/>
      <c r="V14" s="385"/>
      <c r="W14" s="385"/>
      <c r="X14" s="385"/>
      <c r="Y14" s="385"/>
      <c r="Z14" s="385"/>
      <c r="AA14" s="385"/>
      <c r="AB14" s="385"/>
      <c r="AC14" s="385"/>
      <c r="AD14" s="385"/>
      <c r="AE14" s="385"/>
      <c r="AF14" s="203">
        <v>91</v>
      </c>
      <c r="AG14" s="4"/>
    </row>
    <row r="15" spans="2:34" x14ac:dyDescent="0.25">
      <c r="B15" s="168" t="s">
        <v>109</v>
      </c>
      <c r="C15" s="200"/>
      <c r="D15" s="385"/>
      <c r="E15" s="385"/>
      <c r="F15" s="385"/>
      <c r="G15" s="385"/>
      <c r="H15" s="385">
        <v>1</v>
      </c>
      <c r="I15" s="385">
        <v>1</v>
      </c>
      <c r="J15" s="385">
        <v>2</v>
      </c>
      <c r="K15" s="385">
        <v>10</v>
      </c>
      <c r="L15" s="385">
        <v>4</v>
      </c>
      <c r="M15" s="385"/>
      <c r="N15" s="385">
        <v>3</v>
      </c>
      <c r="O15" s="385">
        <v>3</v>
      </c>
      <c r="P15" s="385">
        <v>8</v>
      </c>
      <c r="Q15" s="385">
        <v>6</v>
      </c>
      <c r="R15" s="385">
        <v>10</v>
      </c>
      <c r="S15" s="385">
        <v>23</v>
      </c>
      <c r="T15" s="385">
        <v>13</v>
      </c>
      <c r="U15" s="385">
        <v>2</v>
      </c>
      <c r="V15" s="385">
        <v>3</v>
      </c>
      <c r="W15" s="385"/>
      <c r="X15" s="385"/>
      <c r="Y15" s="385"/>
      <c r="Z15" s="385"/>
      <c r="AA15" s="385"/>
      <c r="AB15" s="385"/>
      <c r="AC15" s="385"/>
      <c r="AD15" s="385"/>
      <c r="AE15" s="385"/>
      <c r="AF15" s="203">
        <v>89</v>
      </c>
      <c r="AG15" s="4"/>
      <c r="AH15" s="4"/>
    </row>
    <row r="16" spans="2:34" x14ac:dyDescent="0.25">
      <c r="B16" s="132" t="s">
        <v>187</v>
      </c>
      <c r="C16" s="200"/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>
        <v>2</v>
      </c>
      <c r="Q16" s="385">
        <v>8</v>
      </c>
      <c r="R16" s="385">
        <v>4</v>
      </c>
      <c r="S16" s="385">
        <v>11</v>
      </c>
      <c r="T16" s="385">
        <v>9</v>
      </c>
      <c r="U16" s="385">
        <v>23</v>
      </c>
      <c r="V16" s="385">
        <v>1</v>
      </c>
      <c r="W16" s="385">
        <v>6</v>
      </c>
      <c r="X16" s="385">
        <v>6</v>
      </c>
      <c r="Y16" s="385">
        <v>9</v>
      </c>
      <c r="Z16" s="385"/>
      <c r="AA16" s="385"/>
      <c r="AB16" s="385"/>
      <c r="AC16" s="385"/>
      <c r="AD16" s="385"/>
      <c r="AE16" s="385"/>
      <c r="AF16" s="203">
        <v>79</v>
      </c>
      <c r="AG16" s="4"/>
      <c r="AH16" s="4"/>
    </row>
    <row r="17" spans="2:36" x14ac:dyDescent="0.25">
      <c r="B17" s="133" t="s">
        <v>219</v>
      </c>
      <c r="C17" s="200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>
        <v>1</v>
      </c>
      <c r="S17" s="385">
        <v>5</v>
      </c>
      <c r="T17" s="385">
        <v>7</v>
      </c>
      <c r="U17" s="385">
        <v>6</v>
      </c>
      <c r="V17" s="385"/>
      <c r="W17" s="385"/>
      <c r="X17" s="385">
        <v>2</v>
      </c>
      <c r="Y17" s="385">
        <v>3</v>
      </c>
      <c r="Z17" s="385">
        <v>7</v>
      </c>
      <c r="AA17" s="385">
        <v>7</v>
      </c>
      <c r="AB17" s="385">
        <v>17</v>
      </c>
      <c r="AC17" s="385">
        <v>4</v>
      </c>
      <c r="AD17" s="385">
        <v>8</v>
      </c>
      <c r="AE17" s="385">
        <v>11</v>
      </c>
      <c r="AF17" s="203">
        <v>78</v>
      </c>
      <c r="AG17" s="4"/>
      <c r="AH17" s="4"/>
      <c r="AJ17" s="254"/>
    </row>
    <row r="18" spans="2:36" x14ac:dyDescent="0.25">
      <c r="B18" s="132" t="s">
        <v>16</v>
      </c>
      <c r="C18" s="200">
        <v>2</v>
      </c>
      <c r="D18" s="385">
        <v>16</v>
      </c>
      <c r="E18" s="385">
        <v>21</v>
      </c>
      <c r="F18" s="385">
        <v>18</v>
      </c>
      <c r="G18" s="385">
        <v>16</v>
      </c>
      <c r="H18" s="385">
        <v>4</v>
      </c>
      <c r="I18" s="385"/>
      <c r="J18" s="385"/>
      <c r="K18" s="385"/>
      <c r="L18" s="385"/>
      <c r="M18" s="385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5"/>
      <c r="Y18" s="385"/>
      <c r="Z18" s="385"/>
      <c r="AA18" s="385"/>
      <c r="AB18" s="385"/>
      <c r="AC18" s="385"/>
      <c r="AD18" s="385"/>
      <c r="AE18" s="385"/>
      <c r="AF18" s="203">
        <v>77</v>
      </c>
      <c r="AG18" s="4"/>
      <c r="AH18" s="4"/>
    </row>
    <row r="19" spans="2:36" x14ac:dyDescent="0.25">
      <c r="B19" s="112" t="s">
        <v>71</v>
      </c>
      <c r="C19" s="200"/>
      <c r="D19" s="385"/>
      <c r="E19" s="385"/>
      <c r="F19" s="385">
        <v>1</v>
      </c>
      <c r="G19" s="385">
        <v>2</v>
      </c>
      <c r="H19" s="385"/>
      <c r="I19" s="385">
        <v>6</v>
      </c>
      <c r="J19" s="385">
        <v>4</v>
      </c>
      <c r="K19" s="385">
        <v>2</v>
      </c>
      <c r="L19" s="385">
        <v>1</v>
      </c>
      <c r="M19" s="385"/>
      <c r="N19" s="385">
        <v>1</v>
      </c>
      <c r="O19" s="385">
        <v>4</v>
      </c>
      <c r="P19" s="385">
        <v>1</v>
      </c>
      <c r="Q19" s="385">
        <v>2</v>
      </c>
      <c r="R19" s="385">
        <v>3</v>
      </c>
      <c r="S19" s="385">
        <v>6</v>
      </c>
      <c r="T19" s="385">
        <v>4</v>
      </c>
      <c r="U19" s="385">
        <v>2</v>
      </c>
      <c r="V19" s="385">
        <v>6</v>
      </c>
      <c r="W19" s="385">
        <v>1</v>
      </c>
      <c r="X19" s="385">
        <v>4</v>
      </c>
      <c r="Y19" s="385"/>
      <c r="Z19" s="385">
        <v>2</v>
      </c>
      <c r="AA19" s="385">
        <v>7</v>
      </c>
      <c r="AB19" s="385"/>
      <c r="AC19" s="385">
        <v>2</v>
      </c>
      <c r="AD19" s="385">
        <v>6</v>
      </c>
      <c r="AE19" s="385">
        <v>2</v>
      </c>
      <c r="AF19" s="203">
        <v>69</v>
      </c>
      <c r="AG19" s="4"/>
      <c r="AH19" s="4"/>
    </row>
    <row r="20" spans="2:36" x14ac:dyDescent="0.25">
      <c r="B20" s="112" t="s">
        <v>35</v>
      </c>
      <c r="C20" s="200"/>
      <c r="D20" s="385">
        <v>4</v>
      </c>
      <c r="E20" s="385"/>
      <c r="F20" s="385">
        <v>10</v>
      </c>
      <c r="G20" s="385">
        <v>7</v>
      </c>
      <c r="H20" s="385">
        <v>9</v>
      </c>
      <c r="I20" s="385">
        <v>18</v>
      </c>
      <c r="J20" s="385">
        <v>10</v>
      </c>
      <c r="K20" s="385">
        <v>4</v>
      </c>
      <c r="L20" s="385">
        <v>1</v>
      </c>
      <c r="M20" s="385">
        <v>2</v>
      </c>
      <c r="N20" s="385"/>
      <c r="O20" s="385"/>
      <c r="P20" s="385"/>
      <c r="Q20" s="385"/>
      <c r="R20" s="385"/>
      <c r="S20" s="385"/>
      <c r="T20" s="385"/>
      <c r="U20" s="385"/>
      <c r="V20" s="385"/>
      <c r="W20" s="385"/>
      <c r="X20" s="385"/>
      <c r="Y20" s="385"/>
      <c r="Z20" s="385"/>
      <c r="AA20" s="385"/>
      <c r="AB20" s="385"/>
      <c r="AC20" s="385"/>
      <c r="AD20" s="385"/>
      <c r="AE20" s="385"/>
      <c r="AF20" s="203">
        <v>65</v>
      </c>
      <c r="AG20" s="4"/>
      <c r="AH20" s="4"/>
    </row>
    <row r="21" spans="2:36" x14ac:dyDescent="0.25">
      <c r="B21" s="133" t="s">
        <v>204</v>
      </c>
      <c r="C21" s="200"/>
      <c r="D21" s="385"/>
      <c r="E21" s="385"/>
      <c r="F21" s="385"/>
      <c r="G21" s="385"/>
      <c r="H21" s="385"/>
      <c r="I21" s="385"/>
      <c r="J21" s="385"/>
      <c r="K21" s="385"/>
      <c r="L21" s="385"/>
      <c r="M21" s="385"/>
      <c r="N21" s="385"/>
      <c r="O21" s="385"/>
      <c r="P21" s="385"/>
      <c r="Q21" s="385"/>
      <c r="R21" s="385">
        <v>2</v>
      </c>
      <c r="S21" s="385">
        <v>2</v>
      </c>
      <c r="T21" s="385">
        <v>2</v>
      </c>
      <c r="U21" s="385">
        <v>4</v>
      </c>
      <c r="V21" s="385">
        <v>14</v>
      </c>
      <c r="W21" s="385">
        <v>9</v>
      </c>
      <c r="X21" s="385">
        <v>11</v>
      </c>
      <c r="Y21" s="385">
        <v>12</v>
      </c>
      <c r="Z21" s="385">
        <v>2</v>
      </c>
      <c r="AA21" s="385"/>
      <c r="AB21" s="385">
        <v>4</v>
      </c>
      <c r="AC21" s="385"/>
      <c r="AD21" s="385"/>
      <c r="AE21" s="385"/>
      <c r="AF21" s="203">
        <v>62</v>
      </c>
      <c r="AG21" s="4"/>
      <c r="AH21" s="4"/>
    </row>
    <row r="22" spans="2:36" x14ac:dyDescent="0.25">
      <c r="B22" s="168" t="s">
        <v>300</v>
      </c>
      <c r="C22" s="200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>
        <v>3</v>
      </c>
      <c r="X22" s="385">
        <v>6</v>
      </c>
      <c r="Y22" s="385">
        <v>6</v>
      </c>
      <c r="Z22" s="385">
        <v>1</v>
      </c>
      <c r="AA22" s="385">
        <v>5</v>
      </c>
      <c r="AB22" s="385">
        <v>2</v>
      </c>
      <c r="AC22" s="385">
        <v>6</v>
      </c>
      <c r="AD22" s="385">
        <v>11</v>
      </c>
      <c r="AE22" s="385">
        <v>10</v>
      </c>
      <c r="AF22" s="203">
        <v>50</v>
      </c>
      <c r="AG22" s="4"/>
      <c r="AH22" s="4"/>
    </row>
    <row r="23" spans="2:36" x14ac:dyDescent="0.25">
      <c r="B23" s="168" t="s">
        <v>215</v>
      </c>
      <c r="C23" s="200"/>
      <c r="D23" s="385"/>
      <c r="E23" s="385"/>
      <c r="F23" s="385"/>
      <c r="G23" s="385"/>
      <c r="H23" s="385"/>
      <c r="I23" s="385"/>
      <c r="J23" s="385"/>
      <c r="K23" s="385"/>
      <c r="L23" s="385"/>
      <c r="M23" s="385"/>
      <c r="N23" s="385"/>
      <c r="O23" s="385"/>
      <c r="P23" s="385"/>
      <c r="Q23" s="385"/>
      <c r="R23" s="385">
        <v>1</v>
      </c>
      <c r="S23" s="385">
        <v>3</v>
      </c>
      <c r="T23" s="385">
        <v>5</v>
      </c>
      <c r="U23" s="385">
        <v>3</v>
      </c>
      <c r="V23" s="385">
        <v>3</v>
      </c>
      <c r="W23" s="385">
        <v>11</v>
      </c>
      <c r="X23" s="385">
        <v>3</v>
      </c>
      <c r="Y23" s="385">
        <v>4</v>
      </c>
      <c r="Z23" s="385">
        <v>9</v>
      </c>
      <c r="AA23" s="385">
        <v>5</v>
      </c>
      <c r="AB23" s="385"/>
      <c r="AC23" s="385"/>
      <c r="AD23" s="385"/>
      <c r="AE23" s="385"/>
      <c r="AF23" s="203">
        <v>47</v>
      </c>
      <c r="AG23" s="4"/>
      <c r="AH23" s="4"/>
    </row>
    <row r="24" spans="2:36" x14ac:dyDescent="0.25">
      <c r="B24" s="168" t="s">
        <v>422</v>
      </c>
      <c r="C24" s="200"/>
      <c r="D24" s="385"/>
      <c r="E24" s="385"/>
      <c r="F24" s="385"/>
      <c r="G24" s="385"/>
      <c r="H24" s="385"/>
      <c r="I24" s="385"/>
      <c r="J24" s="385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>
        <v>13</v>
      </c>
      <c r="AE24" s="385">
        <v>33</v>
      </c>
      <c r="AF24" s="203">
        <v>46</v>
      </c>
      <c r="AG24" s="4"/>
      <c r="AH24" s="4"/>
    </row>
    <row r="25" spans="2:36" x14ac:dyDescent="0.25">
      <c r="B25" s="168" t="s">
        <v>166</v>
      </c>
      <c r="C25" s="200"/>
      <c r="D25" s="385"/>
      <c r="E25" s="385"/>
      <c r="F25" s="385"/>
      <c r="G25" s="385"/>
      <c r="H25" s="385"/>
      <c r="I25" s="385"/>
      <c r="J25" s="385"/>
      <c r="K25" s="385"/>
      <c r="L25" s="385"/>
      <c r="M25" s="385"/>
      <c r="N25" s="385">
        <v>1</v>
      </c>
      <c r="O25" s="385">
        <v>3</v>
      </c>
      <c r="P25" s="385">
        <v>3</v>
      </c>
      <c r="Q25" s="385">
        <v>5</v>
      </c>
      <c r="R25" s="385">
        <v>5</v>
      </c>
      <c r="S25" s="385">
        <v>4</v>
      </c>
      <c r="T25" s="385">
        <v>11</v>
      </c>
      <c r="U25" s="385">
        <v>11</v>
      </c>
      <c r="V25" s="385"/>
      <c r="W25" s="385"/>
      <c r="X25" s="385"/>
      <c r="Y25" s="385"/>
      <c r="Z25" s="385"/>
      <c r="AA25" s="385"/>
      <c r="AB25" s="385"/>
      <c r="AC25" s="385"/>
      <c r="AD25" s="385"/>
      <c r="AE25" s="385"/>
      <c r="AF25" s="203">
        <v>43</v>
      </c>
      <c r="AG25" s="4"/>
      <c r="AH25" s="4"/>
    </row>
    <row r="26" spans="2:36" x14ac:dyDescent="0.25">
      <c r="B26" s="168" t="s">
        <v>310</v>
      </c>
      <c r="C26" s="200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  <c r="S26" s="385"/>
      <c r="T26" s="385"/>
      <c r="U26" s="385"/>
      <c r="V26" s="385"/>
      <c r="W26" s="385">
        <v>3</v>
      </c>
      <c r="X26" s="385">
        <v>3</v>
      </c>
      <c r="Y26" s="385">
        <v>23</v>
      </c>
      <c r="Z26" s="385">
        <v>8</v>
      </c>
      <c r="AA26" s="385"/>
      <c r="AB26" s="385"/>
      <c r="AC26" s="385"/>
      <c r="AD26" s="385"/>
      <c r="AE26" s="385">
        <v>5</v>
      </c>
      <c r="AF26" s="203">
        <v>42</v>
      </c>
      <c r="AG26" s="4"/>
      <c r="AH26" s="4"/>
    </row>
    <row r="27" spans="2:36" x14ac:dyDescent="0.25">
      <c r="B27" s="168" t="s">
        <v>177</v>
      </c>
      <c r="C27" s="200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>
        <v>1</v>
      </c>
      <c r="P27" s="385">
        <v>9</v>
      </c>
      <c r="Q27" s="385">
        <v>1</v>
      </c>
      <c r="R27" s="385"/>
      <c r="S27" s="385"/>
      <c r="T27" s="385"/>
      <c r="U27" s="385"/>
      <c r="V27" s="385">
        <v>12</v>
      </c>
      <c r="W27" s="385"/>
      <c r="X27" s="385">
        <v>7</v>
      </c>
      <c r="Y27" s="385"/>
      <c r="Z27" s="385"/>
      <c r="AA27" s="385"/>
      <c r="AB27" s="385"/>
      <c r="AC27" s="385"/>
      <c r="AD27" s="385">
        <v>1</v>
      </c>
      <c r="AE27" s="385">
        <v>10</v>
      </c>
      <c r="AF27" s="203">
        <v>41</v>
      </c>
      <c r="AG27" s="4"/>
      <c r="AH27" s="4"/>
    </row>
    <row r="28" spans="2:36" x14ac:dyDescent="0.25">
      <c r="B28" s="132" t="s">
        <v>19</v>
      </c>
      <c r="C28" s="200">
        <v>2</v>
      </c>
      <c r="D28" s="385">
        <v>8</v>
      </c>
      <c r="E28" s="385">
        <v>1</v>
      </c>
      <c r="F28" s="385">
        <v>7</v>
      </c>
      <c r="G28" s="385">
        <v>12</v>
      </c>
      <c r="H28" s="385">
        <v>9</v>
      </c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203">
        <v>39</v>
      </c>
      <c r="AG28" s="4"/>
      <c r="AH28" s="4"/>
    </row>
    <row r="29" spans="2:36" x14ac:dyDescent="0.25">
      <c r="B29" s="112" t="s">
        <v>193</v>
      </c>
      <c r="C29" s="200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385"/>
      <c r="Q29" s="385">
        <v>2</v>
      </c>
      <c r="R29" s="385">
        <v>6</v>
      </c>
      <c r="S29" s="385">
        <v>4</v>
      </c>
      <c r="T29" s="385">
        <v>2</v>
      </c>
      <c r="U29" s="385">
        <v>1</v>
      </c>
      <c r="V29" s="385"/>
      <c r="W29" s="385"/>
      <c r="X29" s="385"/>
      <c r="Y29" s="385">
        <v>5</v>
      </c>
      <c r="Z29" s="385">
        <v>4</v>
      </c>
      <c r="AA29" s="385">
        <v>7</v>
      </c>
      <c r="AB29" s="385">
        <v>2</v>
      </c>
      <c r="AC29" s="385"/>
      <c r="AD29" s="385">
        <v>5</v>
      </c>
      <c r="AE29" s="385">
        <v>1</v>
      </c>
      <c r="AF29" s="203">
        <v>39</v>
      </c>
      <c r="AG29" s="4"/>
      <c r="AH29" s="4"/>
    </row>
    <row r="30" spans="2:36" x14ac:dyDescent="0.25">
      <c r="B30" s="133" t="s">
        <v>221</v>
      </c>
      <c r="C30" s="200"/>
      <c r="D30" s="385"/>
      <c r="E30" s="385"/>
      <c r="F30" s="385"/>
      <c r="G30" s="385"/>
      <c r="H30" s="385"/>
      <c r="I30" s="385"/>
      <c r="J30" s="385"/>
      <c r="K30" s="385"/>
      <c r="L30" s="385"/>
      <c r="M30" s="385"/>
      <c r="N30" s="385"/>
      <c r="O30" s="385"/>
      <c r="P30" s="385"/>
      <c r="Q30" s="385"/>
      <c r="R30" s="385">
        <v>1</v>
      </c>
      <c r="S30" s="385">
        <v>1</v>
      </c>
      <c r="T30" s="385">
        <v>1</v>
      </c>
      <c r="U30" s="385">
        <v>2</v>
      </c>
      <c r="V30" s="385">
        <v>4</v>
      </c>
      <c r="W30" s="385">
        <v>3</v>
      </c>
      <c r="X30" s="385">
        <v>4</v>
      </c>
      <c r="Y30" s="385">
        <v>4</v>
      </c>
      <c r="Z30" s="385">
        <v>4</v>
      </c>
      <c r="AA30" s="385">
        <v>2</v>
      </c>
      <c r="AB30" s="385">
        <v>1</v>
      </c>
      <c r="AC30" s="385">
        <v>5</v>
      </c>
      <c r="AD30" s="385">
        <v>5</v>
      </c>
      <c r="AE30" s="385">
        <v>1</v>
      </c>
      <c r="AF30" s="203">
        <v>38</v>
      </c>
      <c r="AG30" s="4"/>
      <c r="AH30" s="4"/>
    </row>
    <row r="31" spans="2:36" x14ac:dyDescent="0.25">
      <c r="B31" s="168" t="s">
        <v>346</v>
      </c>
      <c r="C31" s="200"/>
      <c r="D31" s="385"/>
      <c r="E31" s="385"/>
      <c r="F31" s="385"/>
      <c r="G31" s="385"/>
      <c r="H31" s="385"/>
      <c r="I31" s="385"/>
      <c r="J31" s="385"/>
      <c r="K31" s="385"/>
      <c r="L31" s="385"/>
      <c r="M31" s="385"/>
      <c r="N31" s="385"/>
      <c r="O31" s="385"/>
      <c r="P31" s="385"/>
      <c r="Q31" s="385"/>
      <c r="R31" s="385"/>
      <c r="S31" s="385"/>
      <c r="T31" s="385"/>
      <c r="U31" s="385"/>
      <c r="V31" s="385"/>
      <c r="W31" s="385"/>
      <c r="X31" s="385"/>
      <c r="Y31" s="385">
        <v>4</v>
      </c>
      <c r="Z31" s="385">
        <v>6</v>
      </c>
      <c r="AA31" s="385">
        <v>10</v>
      </c>
      <c r="AB31" s="385">
        <v>1</v>
      </c>
      <c r="AC31" s="385">
        <v>9</v>
      </c>
      <c r="AD31" s="385">
        <v>4</v>
      </c>
      <c r="AE31" s="385">
        <v>4</v>
      </c>
      <c r="AF31" s="203">
        <v>38</v>
      </c>
      <c r="AG31" s="4"/>
      <c r="AH31" s="4"/>
    </row>
    <row r="32" spans="2:36" x14ac:dyDescent="0.25">
      <c r="B32" s="168" t="s">
        <v>153</v>
      </c>
      <c r="C32" s="200"/>
      <c r="D32" s="385"/>
      <c r="E32" s="385"/>
      <c r="F32" s="385"/>
      <c r="G32" s="385"/>
      <c r="H32" s="385"/>
      <c r="I32" s="385"/>
      <c r="J32" s="385"/>
      <c r="K32" s="385"/>
      <c r="L32" s="385">
        <v>1</v>
      </c>
      <c r="M32" s="385">
        <v>2</v>
      </c>
      <c r="N32" s="385">
        <v>5</v>
      </c>
      <c r="O32" s="385">
        <v>4</v>
      </c>
      <c r="P32" s="385">
        <v>7</v>
      </c>
      <c r="Q32" s="385">
        <v>5</v>
      </c>
      <c r="R32" s="385">
        <v>7</v>
      </c>
      <c r="S32" s="385">
        <v>1</v>
      </c>
      <c r="T32" s="385"/>
      <c r="U32" s="385"/>
      <c r="V32" s="385">
        <v>5</v>
      </c>
      <c r="W32" s="385"/>
      <c r="X32" s="385"/>
      <c r="Y32" s="385"/>
      <c r="Z32" s="385">
        <v>1</v>
      </c>
      <c r="AA32" s="385"/>
      <c r="AB32" s="385"/>
      <c r="AC32" s="385"/>
      <c r="AD32" s="385"/>
      <c r="AE32" s="385"/>
      <c r="AF32" s="203">
        <v>38</v>
      </c>
      <c r="AG32" s="4"/>
      <c r="AH32" s="4"/>
    </row>
    <row r="33" spans="2:34" x14ac:dyDescent="0.25">
      <c r="B33" s="168" t="s">
        <v>263</v>
      </c>
      <c r="C33" s="200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385"/>
      <c r="O33" s="385"/>
      <c r="P33" s="385"/>
      <c r="Q33" s="385"/>
      <c r="R33" s="385"/>
      <c r="S33" s="385"/>
      <c r="T33" s="385"/>
      <c r="U33" s="385">
        <v>1</v>
      </c>
      <c r="V33" s="385">
        <v>5</v>
      </c>
      <c r="W33" s="385">
        <v>12</v>
      </c>
      <c r="X33" s="385">
        <v>6</v>
      </c>
      <c r="Y33" s="385">
        <v>3</v>
      </c>
      <c r="Z33" s="385">
        <v>4</v>
      </c>
      <c r="AA33" s="385">
        <v>6</v>
      </c>
      <c r="AB33" s="385"/>
      <c r="AC33" s="385"/>
      <c r="AD33" s="385"/>
      <c r="AE33" s="385"/>
      <c r="AF33" s="203">
        <v>37</v>
      </c>
      <c r="AG33" s="4"/>
      <c r="AH33" s="4"/>
    </row>
    <row r="34" spans="2:34" x14ac:dyDescent="0.25">
      <c r="B34" s="168" t="s">
        <v>127</v>
      </c>
      <c r="C34" s="200"/>
      <c r="D34" s="385"/>
      <c r="E34" s="385"/>
      <c r="F34" s="385"/>
      <c r="G34" s="385"/>
      <c r="H34" s="385"/>
      <c r="I34" s="385"/>
      <c r="J34" s="385">
        <v>2</v>
      </c>
      <c r="K34" s="385">
        <v>10</v>
      </c>
      <c r="L34" s="385">
        <v>6</v>
      </c>
      <c r="M34" s="385">
        <v>8</v>
      </c>
      <c r="N34" s="385">
        <v>11</v>
      </c>
      <c r="O34" s="385"/>
      <c r="P34" s="385"/>
      <c r="Q34" s="385"/>
      <c r="R34" s="385"/>
      <c r="S34" s="385"/>
      <c r="T34" s="385"/>
      <c r="U34" s="385"/>
      <c r="V34" s="385"/>
      <c r="W34" s="385"/>
      <c r="X34" s="385"/>
      <c r="Y34" s="385"/>
      <c r="Z34" s="385"/>
      <c r="AA34" s="385"/>
      <c r="AB34" s="385"/>
      <c r="AC34" s="385"/>
      <c r="AD34" s="385"/>
      <c r="AE34" s="385"/>
      <c r="AF34" s="203">
        <v>37</v>
      </c>
      <c r="AG34" s="4"/>
      <c r="AH34" s="4"/>
    </row>
    <row r="35" spans="2:34" x14ac:dyDescent="0.25">
      <c r="B35" s="132" t="s">
        <v>188</v>
      </c>
      <c r="C35" s="200"/>
      <c r="D35" s="385"/>
      <c r="E35" s="385"/>
      <c r="F35" s="385"/>
      <c r="G35" s="385"/>
      <c r="H35" s="385"/>
      <c r="I35" s="385"/>
      <c r="J35" s="385"/>
      <c r="K35" s="385"/>
      <c r="L35" s="385"/>
      <c r="M35" s="385"/>
      <c r="N35" s="385"/>
      <c r="O35" s="385"/>
      <c r="P35" s="385">
        <v>2</v>
      </c>
      <c r="Q35" s="385">
        <v>1</v>
      </c>
      <c r="R35" s="385">
        <v>4</v>
      </c>
      <c r="S35" s="385">
        <v>2</v>
      </c>
      <c r="T35" s="385">
        <v>2</v>
      </c>
      <c r="U35" s="385">
        <v>5</v>
      </c>
      <c r="V35" s="385"/>
      <c r="W35" s="385">
        <v>5</v>
      </c>
      <c r="X35" s="385">
        <v>1</v>
      </c>
      <c r="Y35" s="385">
        <v>3</v>
      </c>
      <c r="Z35" s="385">
        <v>2</v>
      </c>
      <c r="AA35" s="385">
        <v>2</v>
      </c>
      <c r="AB35" s="385">
        <v>1</v>
      </c>
      <c r="AC35" s="385">
        <v>4</v>
      </c>
      <c r="AD35" s="385">
        <v>1</v>
      </c>
      <c r="AE35" s="385">
        <v>1</v>
      </c>
      <c r="AF35" s="203">
        <v>36</v>
      </c>
      <c r="AG35" s="4"/>
      <c r="AH35" s="4"/>
    </row>
    <row r="36" spans="2:34" x14ac:dyDescent="0.25">
      <c r="B36" s="133" t="s">
        <v>301</v>
      </c>
      <c r="C36" s="200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  <c r="Q36" s="385"/>
      <c r="R36" s="385"/>
      <c r="S36" s="385"/>
      <c r="T36" s="385"/>
      <c r="U36" s="385"/>
      <c r="V36" s="385"/>
      <c r="W36" s="385">
        <v>2</v>
      </c>
      <c r="X36" s="385">
        <v>3</v>
      </c>
      <c r="Y36" s="385">
        <v>5</v>
      </c>
      <c r="Z36" s="385">
        <v>4</v>
      </c>
      <c r="AA36" s="385">
        <v>8</v>
      </c>
      <c r="AB36" s="385">
        <v>3</v>
      </c>
      <c r="AC36" s="385">
        <v>4</v>
      </c>
      <c r="AD36" s="385">
        <v>3</v>
      </c>
      <c r="AE36" s="385">
        <v>2</v>
      </c>
      <c r="AF36" s="203">
        <v>34</v>
      </c>
      <c r="AG36" s="4"/>
      <c r="AH36" s="4"/>
    </row>
    <row r="37" spans="2:34" x14ac:dyDescent="0.25">
      <c r="B37" s="168" t="s">
        <v>162</v>
      </c>
      <c r="C37" s="200"/>
      <c r="D37" s="385"/>
      <c r="E37" s="385"/>
      <c r="F37" s="385"/>
      <c r="G37" s="385"/>
      <c r="H37" s="385"/>
      <c r="I37" s="385"/>
      <c r="J37" s="385"/>
      <c r="K37" s="385"/>
      <c r="L37" s="385"/>
      <c r="M37" s="385">
        <v>4</v>
      </c>
      <c r="N37" s="385">
        <v>20</v>
      </c>
      <c r="O37" s="385">
        <v>8</v>
      </c>
      <c r="P37" s="385"/>
      <c r="Q37" s="385"/>
      <c r="R37" s="385"/>
      <c r="S37" s="385"/>
      <c r="T37" s="385"/>
      <c r="U37" s="385"/>
      <c r="V37" s="385"/>
      <c r="W37" s="385"/>
      <c r="X37" s="385"/>
      <c r="Y37" s="385"/>
      <c r="Z37" s="385"/>
      <c r="AA37" s="385"/>
      <c r="AB37" s="385"/>
      <c r="AC37" s="385"/>
      <c r="AD37" s="385"/>
      <c r="AE37" s="385"/>
      <c r="AF37" s="203">
        <v>32</v>
      </c>
      <c r="AG37" s="4"/>
      <c r="AH37" s="4"/>
    </row>
    <row r="38" spans="2:34" x14ac:dyDescent="0.25">
      <c r="B38" s="168" t="s">
        <v>141</v>
      </c>
      <c r="C38" s="200"/>
      <c r="D38" s="385"/>
      <c r="E38" s="385"/>
      <c r="F38" s="385"/>
      <c r="G38" s="385"/>
      <c r="H38" s="385"/>
      <c r="I38" s="385"/>
      <c r="J38" s="385"/>
      <c r="K38" s="385">
        <v>5</v>
      </c>
      <c r="L38" s="385">
        <v>1</v>
      </c>
      <c r="M38" s="385">
        <v>2</v>
      </c>
      <c r="N38" s="385">
        <v>16</v>
      </c>
      <c r="O38" s="385"/>
      <c r="P38" s="385"/>
      <c r="Q38" s="385"/>
      <c r="R38" s="385"/>
      <c r="S38" s="385">
        <v>2</v>
      </c>
      <c r="T38" s="385">
        <v>2</v>
      </c>
      <c r="U38" s="385"/>
      <c r="V38" s="385">
        <v>2</v>
      </c>
      <c r="W38" s="385">
        <v>2</v>
      </c>
      <c r="X38" s="385"/>
      <c r="Y38" s="385"/>
      <c r="Z38" s="385"/>
      <c r="AA38" s="385"/>
      <c r="AB38" s="385"/>
      <c r="AC38" s="385"/>
      <c r="AD38" s="385"/>
      <c r="AE38" s="385"/>
      <c r="AF38" s="203">
        <v>32</v>
      </c>
      <c r="AG38" s="4"/>
      <c r="AH38" s="4"/>
    </row>
    <row r="39" spans="2:34" x14ac:dyDescent="0.25">
      <c r="B39" s="168" t="s">
        <v>105</v>
      </c>
      <c r="C39" s="200"/>
      <c r="D39" s="385"/>
      <c r="E39" s="385"/>
      <c r="F39" s="385"/>
      <c r="G39" s="385"/>
      <c r="H39" s="385">
        <v>1</v>
      </c>
      <c r="I39" s="385">
        <v>1</v>
      </c>
      <c r="J39" s="385">
        <v>4</v>
      </c>
      <c r="K39" s="385"/>
      <c r="L39" s="385"/>
      <c r="M39" s="385">
        <v>4</v>
      </c>
      <c r="N39" s="385">
        <v>9</v>
      </c>
      <c r="O39" s="385">
        <v>2</v>
      </c>
      <c r="P39" s="385">
        <v>7</v>
      </c>
      <c r="Q39" s="385"/>
      <c r="R39" s="385"/>
      <c r="S39" s="385"/>
      <c r="T39" s="385"/>
      <c r="U39" s="385"/>
      <c r="V39" s="385"/>
      <c r="W39" s="385"/>
      <c r="X39" s="385">
        <v>1</v>
      </c>
      <c r="Y39" s="385">
        <v>1</v>
      </c>
      <c r="Z39" s="385"/>
      <c r="AA39" s="385"/>
      <c r="AB39" s="385"/>
      <c r="AC39" s="385"/>
      <c r="AD39" s="385"/>
      <c r="AE39" s="385"/>
      <c r="AF39" s="203">
        <v>30</v>
      </c>
      <c r="AG39" s="4"/>
      <c r="AH39" s="4"/>
    </row>
    <row r="40" spans="2:34" x14ac:dyDescent="0.25">
      <c r="B40" s="168" t="s">
        <v>176</v>
      </c>
      <c r="C40" s="200"/>
      <c r="D40" s="385"/>
      <c r="E40" s="385"/>
      <c r="F40" s="385"/>
      <c r="G40" s="385"/>
      <c r="H40" s="385"/>
      <c r="I40" s="385"/>
      <c r="J40" s="385"/>
      <c r="K40" s="385"/>
      <c r="L40" s="385"/>
      <c r="M40" s="385"/>
      <c r="N40" s="385"/>
      <c r="O40" s="385">
        <v>2</v>
      </c>
      <c r="P40" s="385">
        <v>3</v>
      </c>
      <c r="Q40" s="385">
        <v>1</v>
      </c>
      <c r="R40" s="385">
        <v>1</v>
      </c>
      <c r="S40" s="385">
        <v>3</v>
      </c>
      <c r="T40" s="385">
        <v>4</v>
      </c>
      <c r="U40" s="385">
        <v>3</v>
      </c>
      <c r="V40" s="385">
        <v>5</v>
      </c>
      <c r="W40" s="385">
        <v>2</v>
      </c>
      <c r="X40" s="385"/>
      <c r="Y40" s="385">
        <v>4</v>
      </c>
      <c r="Z40" s="385">
        <v>1</v>
      </c>
      <c r="AA40" s="385"/>
      <c r="AB40" s="385"/>
      <c r="AC40" s="385"/>
      <c r="AD40" s="385"/>
      <c r="AE40" s="385"/>
      <c r="AF40" s="203">
        <v>29</v>
      </c>
      <c r="AG40" s="4"/>
      <c r="AH40" s="4"/>
    </row>
    <row r="41" spans="2:34" x14ac:dyDescent="0.25">
      <c r="B41" s="132" t="s">
        <v>298</v>
      </c>
      <c r="C41" s="200"/>
      <c r="D41" s="385"/>
      <c r="E41" s="385"/>
      <c r="F41" s="385"/>
      <c r="G41" s="385"/>
      <c r="H41" s="385"/>
      <c r="I41" s="385"/>
      <c r="J41" s="385"/>
      <c r="K41" s="385"/>
      <c r="L41" s="385"/>
      <c r="M41" s="385"/>
      <c r="N41" s="385"/>
      <c r="O41" s="385"/>
      <c r="P41" s="385"/>
      <c r="Q41" s="385"/>
      <c r="R41" s="385"/>
      <c r="S41" s="385"/>
      <c r="T41" s="385"/>
      <c r="U41" s="385"/>
      <c r="V41" s="385"/>
      <c r="W41" s="385">
        <v>4</v>
      </c>
      <c r="X41" s="385">
        <v>5</v>
      </c>
      <c r="Y41" s="385">
        <v>4</v>
      </c>
      <c r="Z41" s="385">
        <v>4</v>
      </c>
      <c r="AA41" s="385">
        <v>5</v>
      </c>
      <c r="AB41" s="385"/>
      <c r="AC41" s="385">
        <v>6</v>
      </c>
      <c r="AD41" s="385"/>
      <c r="AE41" s="385"/>
      <c r="AF41" s="203">
        <v>28</v>
      </c>
      <c r="AG41" s="4"/>
      <c r="AH41" s="4"/>
    </row>
    <row r="42" spans="2:34" x14ac:dyDescent="0.25">
      <c r="B42" s="133" t="s">
        <v>74</v>
      </c>
      <c r="C42" s="200"/>
      <c r="D42" s="385"/>
      <c r="E42" s="385"/>
      <c r="F42" s="385">
        <v>5</v>
      </c>
      <c r="G42" s="385">
        <v>1</v>
      </c>
      <c r="H42" s="385">
        <v>3</v>
      </c>
      <c r="I42" s="385">
        <v>5</v>
      </c>
      <c r="J42" s="385">
        <v>1</v>
      </c>
      <c r="K42" s="385">
        <v>2</v>
      </c>
      <c r="L42" s="385">
        <v>11</v>
      </c>
      <c r="M42" s="385"/>
      <c r="N42" s="385"/>
      <c r="O42" s="385"/>
      <c r="P42" s="385"/>
      <c r="Q42" s="385"/>
      <c r="R42" s="385"/>
      <c r="S42" s="385"/>
      <c r="T42" s="385"/>
      <c r="U42" s="385"/>
      <c r="V42" s="385"/>
      <c r="W42" s="385"/>
      <c r="X42" s="385"/>
      <c r="Y42" s="385"/>
      <c r="Z42" s="385"/>
      <c r="AA42" s="385"/>
      <c r="AB42" s="385"/>
      <c r="AC42" s="385"/>
      <c r="AD42" s="385"/>
      <c r="AE42" s="385"/>
      <c r="AF42" s="203">
        <v>28</v>
      </c>
      <c r="AG42" s="4"/>
      <c r="AH42" s="4"/>
    </row>
    <row r="43" spans="2:34" x14ac:dyDescent="0.25">
      <c r="B43" s="168" t="s">
        <v>313</v>
      </c>
      <c r="C43" s="200"/>
      <c r="D43" s="385"/>
      <c r="E43" s="385"/>
      <c r="F43" s="385"/>
      <c r="G43" s="385"/>
      <c r="H43" s="385"/>
      <c r="I43" s="385"/>
      <c r="J43" s="385"/>
      <c r="K43" s="385"/>
      <c r="L43" s="385"/>
      <c r="M43" s="385"/>
      <c r="N43" s="385"/>
      <c r="O43" s="385"/>
      <c r="P43" s="385"/>
      <c r="Q43" s="385"/>
      <c r="R43" s="385"/>
      <c r="S43" s="385"/>
      <c r="T43" s="385"/>
      <c r="U43" s="385"/>
      <c r="V43" s="385"/>
      <c r="W43" s="385">
        <v>4</v>
      </c>
      <c r="X43" s="385">
        <v>1</v>
      </c>
      <c r="Y43" s="385">
        <v>2</v>
      </c>
      <c r="Z43" s="385">
        <v>6</v>
      </c>
      <c r="AA43" s="385">
        <v>2</v>
      </c>
      <c r="AB43" s="385">
        <v>1</v>
      </c>
      <c r="AC43" s="385">
        <v>5</v>
      </c>
      <c r="AD43" s="385">
        <v>6</v>
      </c>
      <c r="AE43" s="385">
        <v>1</v>
      </c>
      <c r="AF43" s="203">
        <v>28</v>
      </c>
      <c r="AG43" s="4"/>
      <c r="AH43" s="4"/>
    </row>
    <row r="44" spans="2:34" x14ac:dyDescent="0.25">
      <c r="B44" s="168" t="s">
        <v>170</v>
      </c>
      <c r="C44" s="200"/>
      <c r="D44" s="385"/>
      <c r="E44" s="385"/>
      <c r="F44" s="385"/>
      <c r="G44" s="385"/>
      <c r="H44" s="385"/>
      <c r="I44" s="385"/>
      <c r="J44" s="385"/>
      <c r="K44" s="385"/>
      <c r="L44" s="385"/>
      <c r="M44" s="385"/>
      <c r="N44" s="385">
        <v>2</v>
      </c>
      <c r="O44" s="385">
        <v>2</v>
      </c>
      <c r="P44" s="385"/>
      <c r="Q44" s="385"/>
      <c r="R44" s="385"/>
      <c r="S44" s="385"/>
      <c r="T44" s="385"/>
      <c r="U44" s="385">
        <v>4</v>
      </c>
      <c r="V44" s="385">
        <v>2</v>
      </c>
      <c r="W44" s="385">
        <v>1</v>
      </c>
      <c r="X44" s="385"/>
      <c r="Y44" s="385">
        <v>1</v>
      </c>
      <c r="Z44" s="385">
        <v>3</v>
      </c>
      <c r="AA44" s="385">
        <v>7</v>
      </c>
      <c r="AB44" s="385"/>
      <c r="AC44" s="385">
        <v>5</v>
      </c>
      <c r="AD44" s="385"/>
      <c r="AE44" s="385"/>
      <c r="AF44" s="203">
        <v>27</v>
      </c>
      <c r="AG44" s="4"/>
      <c r="AH44" s="4"/>
    </row>
    <row r="45" spans="2:34" x14ac:dyDescent="0.25">
      <c r="B45" s="168" t="s">
        <v>281</v>
      </c>
      <c r="C45" s="200"/>
      <c r="D45" s="385"/>
      <c r="E45" s="385"/>
      <c r="F45" s="385"/>
      <c r="G45" s="385"/>
      <c r="H45" s="385"/>
      <c r="I45" s="385"/>
      <c r="J45" s="385"/>
      <c r="K45" s="385"/>
      <c r="L45" s="385"/>
      <c r="M45" s="385"/>
      <c r="N45" s="385"/>
      <c r="O45" s="385"/>
      <c r="P45" s="385"/>
      <c r="Q45" s="385"/>
      <c r="R45" s="385"/>
      <c r="S45" s="385"/>
      <c r="T45" s="385"/>
      <c r="U45" s="385"/>
      <c r="V45" s="385">
        <v>2</v>
      </c>
      <c r="W45" s="385"/>
      <c r="X45" s="385"/>
      <c r="Y45" s="385">
        <v>2</v>
      </c>
      <c r="Z45" s="385">
        <v>4</v>
      </c>
      <c r="AA45" s="385">
        <v>1</v>
      </c>
      <c r="AB45" s="385">
        <v>5</v>
      </c>
      <c r="AC45" s="385">
        <v>4</v>
      </c>
      <c r="AD45" s="385">
        <v>4</v>
      </c>
      <c r="AE45" s="385">
        <v>5</v>
      </c>
      <c r="AF45" s="203">
        <v>27</v>
      </c>
      <c r="AG45" s="4"/>
      <c r="AH45" s="4"/>
    </row>
    <row r="46" spans="2:34" x14ac:dyDescent="0.25">
      <c r="B46" s="168" t="s">
        <v>381</v>
      </c>
      <c r="C46" s="200"/>
      <c r="D46" s="385"/>
      <c r="E46" s="385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>
        <v>10</v>
      </c>
      <c r="AC46" s="385">
        <v>11</v>
      </c>
      <c r="AD46" s="385">
        <v>3</v>
      </c>
      <c r="AE46" s="385">
        <v>3</v>
      </c>
      <c r="AF46" s="203">
        <v>27</v>
      </c>
      <c r="AG46" s="4"/>
      <c r="AH46" s="4"/>
    </row>
    <row r="47" spans="2:34" x14ac:dyDescent="0.25">
      <c r="B47" s="168" t="s">
        <v>262</v>
      </c>
      <c r="C47" s="200"/>
      <c r="D47" s="385"/>
      <c r="E47" s="385"/>
      <c r="F47" s="385"/>
      <c r="G47" s="385"/>
      <c r="H47" s="385"/>
      <c r="I47" s="385"/>
      <c r="J47" s="385"/>
      <c r="K47" s="385"/>
      <c r="L47" s="385"/>
      <c r="M47" s="385"/>
      <c r="N47" s="385"/>
      <c r="O47" s="385"/>
      <c r="P47" s="385"/>
      <c r="Q47" s="385"/>
      <c r="R47" s="385"/>
      <c r="S47" s="385"/>
      <c r="T47" s="385"/>
      <c r="U47" s="385">
        <v>2</v>
      </c>
      <c r="V47" s="385"/>
      <c r="W47" s="385"/>
      <c r="X47" s="385">
        <v>2</v>
      </c>
      <c r="Y47" s="385">
        <v>1</v>
      </c>
      <c r="Z47" s="385">
        <v>4</v>
      </c>
      <c r="AA47" s="385">
        <v>3</v>
      </c>
      <c r="AB47" s="385">
        <v>1</v>
      </c>
      <c r="AC47" s="385">
        <v>3</v>
      </c>
      <c r="AD47" s="385">
        <v>4</v>
      </c>
      <c r="AE47" s="385">
        <v>5</v>
      </c>
      <c r="AF47" s="203">
        <v>25</v>
      </c>
      <c r="AG47" s="4"/>
      <c r="AH47" s="4"/>
    </row>
    <row r="48" spans="2:34" x14ac:dyDescent="0.25">
      <c r="B48" s="168" t="s">
        <v>186</v>
      </c>
      <c r="C48" s="200"/>
      <c r="D48" s="385"/>
      <c r="E48" s="385"/>
      <c r="F48" s="385"/>
      <c r="G48" s="385"/>
      <c r="H48" s="385"/>
      <c r="I48" s="385"/>
      <c r="J48" s="385"/>
      <c r="K48" s="385"/>
      <c r="L48" s="385"/>
      <c r="M48" s="385"/>
      <c r="N48" s="385"/>
      <c r="O48" s="385"/>
      <c r="P48" s="385">
        <v>1</v>
      </c>
      <c r="Q48" s="385">
        <v>1</v>
      </c>
      <c r="R48" s="385"/>
      <c r="S48" s="385"/>
      <c r="T48" s="385"/>
      <c r="U48" s="385"/>
      <c r="V48" s="385"/>
      <c r="W48" s="385">
        <v>3</v>
      </c>
      <c r="X48" s="385">
        <v>3</v>
      </c>
      <c r="Y48" s="385">
        <v>2</v>
      </c>
      <c r="Z48" s="385">
        <v>3</v>
      </c>
      <c r="AA48" s="385">
        <v>2</v>
      </c>
      <c r="AB48" s="385">
        <v>2</v>
      </c>
      <c r="AC48" s="385">
        <v>5</v>
      </c>
      <c r="AD48" s="385">
        <v>1</v>
      </c>
      <c r="AE48" s="385">
        <v>2</v>
      </c>
      <c r="AF48" s="203">
        <v>25</v>
      </c>
      <c r="AG48" s="4"/>
      <c r="AH48" s="4"/>
    </row>
    <row r="49" spans="2:34" x14ac:dyDescent="0.25">
      <c r="B49" s="168" t="s">
        <v>117</v>
      </c>
      <c r="C49" s="200"/>
      <c r="D49" s="385"/>
      <c r="E49" s="385"/>
      <c r="F49" s="385"/>
      <c r="G49" s="385"/>
      <c r="H49" s="385"/>
      <c r="I49" s="385">
        <v>2</v>
      </c>
      <c r="J49" s="385"/>
      <c r="K49" s="385"/>
      <c r="L49" s="385"/>
      <c r="M49" s="385"/>
      <c r="N49" s="385"/>
      <c r="O49" s="385"/>
      <c r="P49" s="385"/>
      <c r="Q49" s="385"/>
      <c r="R49" s="385">
        <v>1</v>
      </c>
      <c r="S49" s="385">
        <v>1</v>
      </c>
      <c r="T49" s="385">
        <v>4</v>
      </c>
      <c r="U49" s="385">
        <v>17</v>
      </c>
      <c r="V49" s="385"/>
      <c r="W49" s="385"/>
      <c r="X49" s="385"/>
      <c r="Y49" s="385"/>
      <c r="Z49" s="385"/>
      <c r="AA49" s="385"/>
      <c r="AB49" s="385"/>
      <c r="AC49" s="385"/>
      <c r="AD49" s="385"/>
      <c r="AE49" s="385"/>
      <c r="AF49" s="203">
        <v>25</v>
      </c>
      <c r="AG49" s="4"/>
      <c r="AH49" s="4"/>
    </row>
    <row r="50" spans="2:34" x14ac:dyDescent="0.25">
      <c r="B50" s="168" t="s">
        <v>200</v>
      </c>
      <c r="C50" s="200"/>
      <c r="D50" s="385"/>
      <c r="E50" s="385"/>
      <c r="F50" s="385"/>
      <c r="G50" s="385"/>
      <c r="H50" s="385"/>
      <c r="I50" s="385"/>
      <c r="J50" s="385"/>
      <c r="K50" s="385"/>
      <c r="L50" s="385"/>
      <c r="M50" s="385"/>
      <c r="N50" s="385"/>
      <c r="O50" s="385"/>
      <c r="P50" s="385"/>
      <c r="Q50" s="385"/>
      <c r="R50" s="385">
        <v>3</v>
      </c>
      <c r="S50" s="385">
        <v>5</v>
      </c>
      <c r="T50" s="385">
        <v>4</v>
      </c>
      <c r="U50" s="385">
        <v>4</v>
      </c>
      <c r="V50" s="385"/>
      <c r="W50" s="385">
        <v>2</v>
      </c>
      <c r="X50" s="385">
        <v>3</v>
      </c>
      <c r="Y50" s="385">
        <v>1</v>
      </c>
      <c r="Z50" s="385">
        <v>1</v>
      </c>
      <c r="AA50" s="385"/>
      <c r="AB50" s="385"/>
      <c r="AC50" s="385"/>
      <c r="AD50" s="385"/>
      <c r="AE50" s="385"/>
      <c r="AF50" s="203">
        <v>23</v>
      </c>
      <c r="AG50" s="4"/>
      <c r="AH50" s="4"/>
    </row>
    <row r="51" spans="2:34" x14ac:dyDescent="0.25">
      <c r="B51" s="168" t="s">
        <v>26</v>
      </c>
      <c r="C51" s="200">
        <v>1</v>
      </c>
      <c r="D51" s="385">
        <v>4</v>
      </c>
      <c r="E51" s="385">
        <v>16</v>
      </c>
      <c r="F51" s="385"/>
      <c r="G51" s="385"/>
      <c r="H51" s="385">
        <v>1</v>
      </c>
      <c r="I51" s="385"/>
      <c r="J51" s="385"/>
      <c r="K51" s="385"/>
      <c r="L51" s="385"/>
      <c r="M51" s="385"/>
      <c r="N51" s="385">
        <v>1</v>
      </c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203">
        <v>23</v>
      </c>
      <c r="AG51" s="4"/>
      <c r="AH51" s="4"/>
    </row>
    <row r="52" spans="2:34" x14ac:dyDescent="0.25">
      <c r="B52" s="132" t="s">
        <v>311</v>
      </c>
      <c r="C52" s="200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  <c r="Q52" s="385"/>
      <c r="R52" s="385"/>
      <c r="S52" s="385"/>
      <c r="T52" s="385"/>
      <c r="U52" s="385"/>
      <c r="V52" s="385"/>
      <c r="W52" s="385">
        <v>1</v>
      </c>
      <c r="X52" s="385">
        <v>2</v>
      </c>
      <c r="Y52" s="385">
        <v>3</v>
      </c>
      <c r="Z52" s="385">
        <v>2</v>
      </c>
      <c r="AA52" s="385"/>
      <c r="AB52" s="385">
        <v>2</v>
      </c>
      <c r="AC52" s="385">
        <v>6</v>
      </c>
      <c r="AD52" s="385">
        <v>3</v>
      </c>
      <c r="AE52" s="385">
        <v>4</v>
      </c>
      <c r="AF52" s="203">
        <v>23</v>
      </c>
      <c r="AG52" s="4"/>
      <c r="AH52" s="4"/>
    </row>
    <row r="53" spans="2:34" x14ac:dyDescent="0.25">
      <c r="B53" s="133" t="s">
        <v>365</v>
      </c>
      <c r="C53" s="200"/>
      <c r="D53" s="385"/>
      <c r="E53" s="385"/>
      <c r="F53" s="385"/>
      <c r="G53" s="385"/>
      <c r="H53" s="385"/>
      <c r="I53" s="385"/>
      <c r="J53" s="385"/>
      <c r="K53" s="385"/>
      <c r="L53" s="385"/>
      <c r="M53" s="385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  <c r="Y53" s="385"/>
      <c r="Z53" s="385">
        <v>1</v>
      </c>
      <c r="AA53" s="385">
        <v>9</v>
      </c>
      <c r="AB53" s="385">
        <v>9</v>
      </c>
      <c r="AC53" s="385">
        <v>2</v>
      </c>
      <c r="AD53" s="385"/>
      <c r="AE53" s="385">
        <v>2</v>
      </c>
      <c r="AF53" s="203">
        <v>23</v>
      </c>
      <c r="AG53" s="4"/>
      <c r="AH53" s="4"/>
    </row>
    <row r="54" spans="2:34" x14ac:dyDescent="0.25">
      <c r="B54" s="168" t="s">
        <v>292</v>
      </c>
      <c r="C54" s="200"/>
      <c r="D54" s="385"/>
      <c r="E54" s="385"/>
      <c r="F54" s="385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385"/>
      <c r="R54" s="385"/>
      <c r="S54" s="385"/>
      <c r="T54" s="385"/>
      <c r="U54" s="385"/>
      <c r="V54" s="385">
        <v>3</v>
      </c>
      <c r="W54" s="385">
        <v>2</v>
      </c>
      <c r="X54" s="385">
        <v>2</v>
      </c>
      <c r="Y54" s="385">
        <v>4</v>
      </c>
      <c r="Z54" s="385">
        <v>4</v>
      </c>
      <c r="AA54" s="385">
        <v>4</v>
      </c>
      <c r="AB54" s="385"/>
      <c r="AC54" s="385">
        <v>1</v>
      </c>
      <c r="AD54" s="385">
        <v>2</v>
      </c>
      <c r="AE54" s="385"/>
      <c r="AF54" s="203">
        <v>22</v>
      </c>
      <c r="AG54" s="4"/>
      <c r="AH54" s="4"/>
    </row>
    <row r="55" spans="2:34" x14ac:dyDescent="0.25">
      <c r="B55" s="168" t="s">
        <v>344</v>
      </c>
      <c r="C55" s="200"/>
      <c r="D55" s="385"/>
      <c r="E55" s="385"/>
      <c r="F55" s="385"/>
      <c r="G55" s="385"/>
      <c r="H55" s="385"/>
      <c r="I55" s="385"/>
      <c r="J55" s="385"/>
      <c r="K55" s="385"/>
      <c r="L55" s="385"/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>
        <v>2</v>
      </c>
      <c r="Z55" s="385">
        <v>2</v>
      </c>
      <c r="AA55" s="385">
        <v>3</v>
      </c>
      <c r="AB55" s="385">
        <v>3</v>
      </c>
      <c r="AC55" s="385">
        <v>1</v>
      </c>
      <c r="AD55" s="385">
        <v>5</v>
      </c>
      <c r="AE55" s="385">
        <v>4</v>
      </c>
      <c r="AF55" s="203">
        <v>20</v>
      </c>
      <c r="AG55" s="4"/>
      <c r="AH55" s="4"/>
    </row>
    <row r="56" spans="2:34" x14ac:dyDescent="0.25">
      <c r="B56" s="168" t="s">
        <v>406</v>
      </c>
      <c r="C56" s="200"/>
      <c r="D56" s="385"/>
      <c r="E56" s="385"/>
      <c r="F56" s="385"/>
      <c r="G56" s="385"/>
      <c r="H56" s="385"/>
      <c r="I56" s="385"/>
      <c r="J56" s="385"/>
      <c r="K56" s="385"/>
      <c r="L56" s="385"/>
      <c r="M56" s="385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  <c r="Y56" s="385"/>
      <c r="Z56" s="385"/>
      <c r="AA56" s="385"/>
      <c r="AB56" s="385"/>
      <c r="AC56" s="385">
        <v>5</v>
      </c>
      <c r="AD56" s="385">
        <v>4</v>
      </c>
      <c r="AE56" s="385">
        <v>10</v>
      </c>
      <c r="AF56" s="203">
        <v>19</v>
      </c>
      <c r="AG56" s="4"/>
      <c r="AH56" s="4"/>
    </row>
    <row r="57" spans="2:34" x14ac:dyDescent="0.25">
      <c r="B57" s="168" t="s">
        <v>277</v>
      </c>
      <c r="C57" s="200"/>
      <c r="D57" s="385"/>
      <c r="E57" s="385"/>
      <c r="F57" s="385"/>
      <c r="G57" s="385"/>
      <c r="H57" s="385"/>
      <c r="I57" s="385"/>
      <c r="J57" s="385"/>
      <c r="K57" s="385"/>
      <c r="L57" s="385"/>
      <c r="M57" s="385"/>
      <c r="N57" s="385"/>
      <c r="O57" s="385"/>
      <c r="P57" s="385"/>
      <c r="Q57" s="385"/>
      <c r="R57" s="385"/>
      <c r="S57" s="385"/>
      <c r="T57" s="385"/>
      <c r="U57" s="385"/>
      <c r="V57" s="385">
        <v>3</v>
      </c>
      <c r="W57" s="385">
        <v>5</v>
      </c>
      <c r="X57" s="385">
        <v>3</v>
      </c>
      <c r="Y57" s="385">
        <v>2</v>
      </c>
      <c r="Z57" s="385">
        <v>1</v>
      </c>
      <c r="AA57" s="385">
        <v>2</v>
      </c>
      <c r="AB57" s="385">
        <v>2</v>
      </c>
      <c r="AC57" s="385">
        <v>1</v>
      </c>
      <c r="AD57" s="385"/>
      <c r="AE57" s="385"/>
      <c r="AF57" s="203">
        <v>19</v>
      </c>
      <c r="AG57" s="4"/>
      <c r="AH57" s="4"/>
    </row>
    <row r="58" spans="2:34" x14ac:dyDescent="0.25">
      <c r="B58" s="168" t="s">
        <v>72</v>
      </c>
      <c r="C58" s="200"/>
      <c r="D58" s="385"/>
      <c r="E58" s="385"/>
      <c r="F58" s="385">
        <v>19</v>
      </c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  <c r="Y58" s="385"/>
      <c r="Z58" s="385"/>
      <c r="AA58" s="385"/>
      <c r="AB58" s="385"/>
      <c r="AC58" s="385"/>
      <c r="AD58" s="385"/>
      <c r="AE58" s="385"/>
      <c r="AF58" s="203">
        <v>19</v>
      </c>
      <c r="AG58" s="4"/>
      <c r="AH58" s="4"/>
    </row>
    <row r="59" spans="2:34" x14ac:dyDescent="0.25">
      <c r="B59" s="168" t="s">
        <v>294</v>
      </c>
      <c r="C59" s="200"/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85"/>
      <c r="R59" s="385"/>
      <c r="S59" s="385"/>
      <c r="T59" s="385"/>
      <c r="U59" s="385"/>
      <c r="V59" s="385">
        <v>2</v>
      </c>
      <c r="W59" s="385"/>
      <c r="X59" s="385">
        <v>1</v>
      </c>
      <c r="Y59" s="385"/>
      <c r="Z59" s="385">
        <v>2</v>
      </c>
      <c r="AA59" s="385">
        <v>2</v>
      </c>
      <c r="AB59" s="385">
        <v>1</v>
      </c>
      <c r="AC59" s="385">
        <v>3</v>
      </c>
      <c r="AD59" s="385">
        <v>3</v>
      </c>
      <c r="AE59" s="385">
        <v>4</v>
      </c>
      <c r="AF59" s="203">
        <v>18</v>
      </c>
      <c r="AG59" s="4"/>
      <c r="AH59" s="4"/>
    </row>
    <row r="60" spans="2:34" x14ac:dyDescent="0.25">
      <c r="B60" s="168" t="s">
        <v>217</v>
      </c>
      <c r="C60" s="200"/>
      <c r="D60" s="385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5"/>
      <c r="P60" s="385"/>
      <c r="Q60" s="385"/>
      <c r="R60" s="385">
        <v>2</v>
      </c>
      <c r="S60" s="385">
        <v>2</v>
      </c>
      <c r="T60" s="385">
        <v>9</v>
      </c>
      <c r="U60" s="385"/>
      <c r="V60" s="385"/>
      <c r="W60" s="385"/>
      <c r="X60" s="385"/>
      <c r="Y60" s="385"/>
      <c r="Z60" s="385"/>
      <c r="AA60" s="385"/>
      <c r="AB60" s="385"/>
      <c r="AC60" s="385"/>
      <c r="AD60" s="385"/>
      <c r="AE60" s="385">
        <v>4</v>
      </c>
      <c r="AF60" s="203">
        <v>17</v>
      </c>
      <c r="AG60" s="4"/>
      <c r="AH60" s="4"/>
    </row>
    <row r="61" spans="2:34" x14ac:dyDescent="0.25">
      <c r="B61" s="168" t="s">
        <v>9</v>
      </c>
      <c r="C61" s="200">
        <v>16</v>
      </c>
      <c r="D61" s="385">
        <v>1</v>
      </c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  <c r="Z61" s="385"/>
      <c r="AA61" s="385"/>
      <c r="AB61" s="385"/>
      <c r="AC61" s="385"/>
      <c r="AD61" s="385"/>
      <c r="AE61" s="385"/>
      <c r="AF61" s="203">
        <v>17</v>
      </c>
      <c r="AG61" s="4"/>
      <c r="AH61" s="4"/>
    </row>
    <row r="62" spans="2:34" x14ac:dyDescent="0.25">
      <c r="B62" s="168" t="s">
        <v>244</v>
      </c>
      <c r="C62" s="200"/>
      <c r="D62" s="385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5">
        <v>1</v>
      </c>
      <c r="U62" s="385">
        <v>1</v>
      </c>
      <c r="V62" s="385">
        <v>4</v>
      </c>
      <c r="W62" s="385">
        <v>4</v>
      </c>
      <c r="X62" s="385">
        <v>2</v>
      </c>
      <c r="Y62" s="385">
        <v>1</v>
      </c>
      <c r="Z62" s="385"/>
      <c r="AA62" s="385"/>
      <c r="AB62" s="385">
        <v>1</v>
      </c>
      <c r="AC62" s="385">
        <v>1</v>
      </c>
      <c r="AD62" s="385"/>
      <c r="AE62" s="385">
        <v>1</v>
      </c>
      <c r="AF62" s="203">
        <v>16</v>
      </c>
      <c r="AG62" s="4"/>
      <c r="AH62" s="4"/>
    </row>
    <row r="63" spans="2:34" x14ac:dyDescent="0.25">
      <c r="B63" s="168" t="s">
        <v>195</v>
      </c>
      <c r="C63" s="200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>
        <v>1</v>
      </c>
      <c r="R63" s="385"/>
      <c r="S63" s="385">
        <v>4</v>
      </c>
      <c r="T63" s="385">
        <v>2</v>
      </c>
      <c r="U63" s="385"/>
      <c r="V63" s="385"/>
      <c r="W63" s="385"/>
      <c r="X63" s="385">
        <v>7</v>
      </c>
      <c r="Y63" s="385">
        <v>2</v>
      </c>
      <c r="Z63" s="385"/>
      <c r="AA63" s="385"/>
      <c r="AB63" s="385"/>
      <c r="AC63" s="385"/>
      <c r="AD63" s="385"/>
      <c r="AE63" s="385"/>
      <c r="AF63" s="203">
        <v>16</v>
      </c>
      <c r="AG63" s="4"/>
      <c r="AH63" s="4"/>
    </row>
    <row r="64" spans="2:34" x14ac:dyDescent="0.25">
      <c r="B64" s="168" t="s">
        <v>227</v>
      </c>
      <c r="C64" s="200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>
        <v>1</v>
      </c>
      <c r="T64" s="385">
        <v>3</v>
      </c>
      <c r="U64" s="385">
        <v>5</v>
      </c>
      <c r="V64" s="385"/>
      <c r="W64" s="385"/>
      <c r="X64" s="385"/>
      <c r="Y64" s="385"/>
      <c r="Z64" s="385">
        <v>6</v>
      </c>
      <c r="AA64" s="385"/>
      <c r="AB64" s="385"/>
      <c r="AC64" s="385"/>
      <c r="AD64" s="385"/>
      <c r="AE64" s="385"/>
      <c r="AF64" s="203">
        <v>15</v>
      </c>
      <c r="AG64" s="4"/>
      <c r="AH64" s="4"/>
    </row>
    <row r="65" spans="2:34" x14ac:dyDescent="0.25">
      <c r="B65" s="168" t="s">
        <v>303</v>
      </c>
      <c r="C65" s="200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>
        <v>1</v>
      </c>
      <c r="X65" s="385"/>
      <c r="Y65" s="385"/>
      <c r="Z65" s="385">
        <v>4</v>
      </c>
      <c r="AA65" s="385">
        <v>1</v>
      </c>
      <c r="AB65" s="385">
        <v>2</v>
      </c>
      <c r="AC65" s="385">
        <v>1</v>
      </c>
      <c r="AD65" s="385">
        <v>6</v>
      </c>
      <c r="AE65" s="385"/>
      <c r="AF65" s="203">
        <v>15</v>
      </c>
      <c r="AG65" s="4"/>
      <c r="AH65" s="4"/>
    </row>
    <row r="66" spans="2:34" x14ac:dyDescent="0.25">
      <c r="B66" s="168" t="s">
        <v>291</v>
      </c>
      <c r="C66" s="200"/>
      <c r="D66" s="385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>
        <v>4</v>
      </c>
      <c r="W66" s="385">
        <v>2</v>
      </c>
      <c r="X66" s="385">
        <v>3</v>
      </c>
      <c r="Y66" s="385">
        <v>1</v>
      </c>
      <c r="Z66" s="385"/>
      <c r="AA66" s="385">
        <v>1</v>
      </c>
      <c r="AB66" s="385"/>
      <c r="AC66" s="385">
        <v>2</v>
      </c>
      <c r="AD66" s="385">
        <v>1</v>
      </c>
      <c r="AE66" s="385"/>
      <c r="AF66" s="203">
        <v>14</v>
      </c>
      <c r="AG66" s="4"/>
      <c r="AH66" s="4"/>
    </row>
    <row r="67" spans="2:34" x14ac:dyDescent="0.25">
      <c r="B67" s="168" t="s">
        <v>306</v>
      </c>
      <c r="C67" s="200"/>
      <c r="D67" s="385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>
        <v>1</v>
      </c>
      <c r="X67" s="385"/>
      <c r="Y67" s="385">
        <v>2</v>
      </c>
      <c r="Z67" s="385"/>
      <c r="AA67" s="385">
        <v>3</v>
      </c>
      <c r="AB67" s="385">
        <v>4</v>
      </c>
      <c r="AC67" s="385">
        <v>4</v>
      </c>
      <c r="AD67" s="385"/>
      <c r="AE67" s="385"/>
      <c r="AF67" s="203">
        <v>14</v>
      </c>
      <c r="AG67" s="4"/>
      <c r="AH67" s="4"/>
    </row>
    <row r="68" spans="2:34" x14ac:dyDescent="0.25">
      <c r="B68" s="132" t="s">
        <v>101</v>
      </c>
      <c r="C68" s="200"/>
      <c r="D68" s="385"/>
      <c r="E68" s="385"/>
      <c r="F68" s="385"/>
      <c r="G68" s="385"/>
      <c r="H68" s="385">
        <v>4</v>
      </c>
      <c r="I68" s="385">
        <v>3</v>
      </c>
      <c r="J68" s="385">
        <v>1</v>
      </c>
      <c r="K68" s="385">
        <v>3</v>
      </c>
      <c r="L68" s="385">
        <v>1</v>
      </c>
      <c r="M68" s="385">
        <v>2</v>
      </c>
      <c r="N68" s="385"/>
      <c r="O68" s="385"/>
      <c r="P68" s="385"/>
      <c r="Q68" s="385"/>
      <c r="R68" s="385"/>
      <c r="S68" s="385"/>
      <c r="T68" s="385"/>
      <c r="U68" s="385"/>
      <c r="V68" s="385"/>
      <c r="W68" s="385"/>
      <c r="X68" s="385"/>
      <c r="Y68" s="385"/>
      <c r="Z68" s="385"/>
      <c r="AA68" s="385"/>
      <c r="AB68" s="385"/>
      <c r="AC68" s="385"/>
      <c r="AD68" s="385"/>
      <c r="AE68" s="385"/>
      <c r="AF68" s="203">
        <v>14</v>
      </c>
      <c r="AG68" s="4"/>
      <c r="AH68" s="4"/>
    </row>
    <row r="69" spans="2:34" x14ac:dyDescent="0.25">
      <c r="B69" s="133" t="s">
        <v>355</v>
      </c>
      <c r="C69" s="200"/>
      <c r="D69" s="385"/>
      <c r="E69" s="385"/>
      <c r="F69" s="385"/>
      <c r="G69" s="385"/>
      <c r="H69" s="385"/>
      <c r="I69" s="385"/>
      <c r="J69" s="385"/>
      <c r="K69" s="385"/>
      <c r="L69" s="385"/>
      <c r="M69" s="385"/>
      <c r="N69" s="385"/>
      <c r="O69" s="385"/>
      <c r="P69" s="385"/>
      <c r="Q69" s="385"/>
      <c r="R69" s="385"/>
      <c r="S69" s="385"/>
      <c r="T69" s="385"/>
      <c r="U69" s="385"/>
      <c r="V69" s="385"/>
      <c r="W69" s="385"/>
      <c r="X69" s="385"/>
      <c r="Y69" s="385"/>
      <c r="Z69" s="385">
        <v>2</v>
      </c>
      <c r="AA69" s="385">
        <v>2</v>
      </c>
      <c r="AB69" s="385">
        <v>1</v>
      </c>
      <c r="AC69" s="385">
        <v>4</v>
      </c>
      <c r="AD69" s="385">
        <v>2</v>
      </c>
      <c r="AE69" s="385">
        <v>2</v>
      </c>
      <c r="AF69" s="203">
        <v>13</v>
      </c>
      <c r="AG69" s="4"/>
      <c r="AH69" s="4"/>
    </row>
    <row r="70" spans="2:34" x14ac:dyDescent="0.25">
      <c r="B70" s="168" t="s">
        <v>95</v>
      </c>
      <c r="C70" s="200"/>
      <c r="D70" s="385"/>
      <c r="E70" s="385"/>
      <c r="F70" s="385"/>
      <c r="G70" s="385">
        <v>1</v>
      </c>
      <c r="H70" s="385"/>
      <c r="I70" s="385">
        <v>3</v>
      </c>
      <c r="J70" s="385">
        <v>2</v>
      </c>
      <c r="K70" s="385"/>
      <c r="L70" s="385"/>
      <c r="M70" s="385"/>
      <c r="N70" s="385"/>
      <c r="O70" s="385"/>
      <c r="P70" s="385"/>
      <c r="Q70" s="385"/>
      <c r="R70" s="385">
        <v>2</v>
      </c>
      <c r="S70" s="385">
        <v>2</v>
      </c>
      <c r="T70" s="385">
        <v>3</v>
      </c>
      <c r="U70" s="385"/>
      <c r="V70" s="385"/>
      <c r="W70" s="385"/>
      <c r="X70" s="385"/>
      <c r="Y70" s="385"/>
      <c r="Z70" s="385"/>
      <c r="AA70" s="385"/>
      <c r="AB70" s="385"/>
      <c r="AC70" s="385"/>
      <c r="AD70" s="385"/>
      <c r="AE70" s="385"/>
      <c r="AF70" s="203">
        <v>13</v>
      </c>
      <c r="AG70" s="4"/>
      <c r="AH70" s="4"/>
    </row>
    <row r="71" spans="2:34" x14ac:dyDescent="0.25">
      <c r="B71" s="168" t="s">
        <v>413</v>
      </c>
      <c r="C71" s="200"/>
      <c r="D71" s="385"/>
      <c r="E71" s="385"/>
      <c r="F71" s="385"/>
      <c r="G71" s="385"/>
      <c r="H71" s="385"/>
      <c r="I71" s="385"/>
      <c r="J71" s="385"/>
      <c r="K71" s="385"/>
      <c r="L71" s="385"/>
      <c r="M71" s="385"/>
      <c r="N71" s="385"/>
      <c r="O71" s="385"/>
      <c r="P71" s="385"/>
      <c r="Q71" s="385"/>
      <c r="R71" s="385"/>
      <c r="S71" s="385"/>
      <c r="T71" s="385"/>
      <c r="U71" s="385"/>
      <c r="V71" s="385"/>
      <c r="W71" s="385"/>
      <c r="X71" s="385"/>
      <c r="Y71" s="385"/>
      <c r="Z71" s="385"/>
      <c r="AA71" s="385"/>
      <c r="AB71" s="385"/>
      <c r="AC71" s="385">
        <v>2</v>
      </c>
      <c r="AD71" s="385">
        <v>4</v>
      </c>
      <c r="AE71" s="385">
        <v>7</v>
      </c>
      <c r="AF71" s="203">
        <v>13</v>
      </c>
      <c r="AG71" s="4"/>
      <c r="AH71" s="4"/>
    </row>
    <row r="72" spans="2:34" x14ac:dyDescent="0.25">
      <c r="B72" s="132" t="s">
        <v>374</v>
      </c>
      <c r="C72" s="200"/>
      <c r="D72" s="385"/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385"/>
      <c r="R72" s="385"/>
      <c r="S72" s="385"/>
      <c r="T72" s="385"/>
      <c r="U72" s="385"/>
      <c r="V72" s="385"/>
      <c r="W72" s="385"/>
      <c r="X72" s="385"/>
      <c r="Y72" s="385"/>
      <c r="Z72" s="385"/>
      <c r="AA72" s="385">
        <v>2</v>
      </c>
      <c r="AB72" s="385">
        <v>5</v>
      </c>
      <c r="AC72" s="385">
        <v>5</v>
      </c>
      <c r="AD72" s="385">
        <v>1</v>
      </c>
      <c r="AE72" s="385"/>
      <c r="AF72" s="203">
        <v>13</v>
      </c>
      <c r="AG72" s="4"/>
      <c r="AH72" s="4"/>
    </row>
    <row r="73" spans="2:34" x14ac:dyDescent="0.25">
      <c r="B73" s="133" t="s">
        <v>99</v>
      </c>
      <c r="C73" s="200"/>
      <c r="D73" s="385"/>
      <c r="E73" s="385"/>
      <c r="F73" s="385"/>
      <c r="G73" s="385">
        <v>1</v>
      </c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5"/>
      <c r="U73" s="385">
        <v>1</v>
      </c>
      <c r="V73" s="385"/>
      <c r="W73" s="385">
        <v>1</v>
      </c>
      <c r="X73" s="385">
        <v>4</v>
      </c>
      <c r="Y73" s="385">
        <v>4</v>
      </c>
      <c r="Z73" s="385"/>
      <c r="AA73" s="385">
        <v>1</v>
      </c>
      <c r="AB73" s="385"/>
      <c r="AC73" s="385"/>
      <c r="AD73" s="385"/>
      <c r="AE73" s="385"/>
      <c r="AF73" s="203">
        <v>12</v>
      </c>
      <c r="AG73" s="4"/>
      <c r="AH73" s="4"/>
    </row>
    <row r="74" spans="2:34" x14ac:dyDescent="0.25">
      <c r="B74" s="168" t="s">
        <v>345</v>
      </c>
      <c r="C74" s="200"/>
      <c r="D74" s="385"/>
      <c r="E74" s="385"/>
      <c r="F74" s="385"/>
      <c r="G74" s="385"/>
      <c r="H74" s="385"/>
      <c r="I74" s="385"/>
      <c r="J74" s="385"/>
      <c r="K74" s="385"/>
      <c r="L74" s="385"/>
      <c r="M74" s="385"/>
      <c r="N74" s="385"/>
      <c r="O74" s="385"/>
      <c r="P74" s="385"/>
      <c r="Q74" s="385"/>
      <c r="R74" s="385"/>
      <c r="S74" s="385"/>
      <c r="T74" s="385"/>
      <c r="U74" s="385"/>
      <c r="V74" s="385"/>
      <c r="W74" s="385"/>
      <c r="X74" s="385"/>
      <c r="Y74" s="385">
        <v>2</v>
      </c>
      <c r="Z74" s="385"/>
      <c r="AA74" s="385"/>
      <c r="AB74" s="385">
        <v>1</v>
      </c>
      <c r="AC74" s="385">
        <v>4</v>
      </c>
      <c r="AD74" s="385">
        <v>4</v>
      </c>
      <c r="AE74" s="385">
        <v>1</v>
      </c>
      <c r="AF74" s="203">
        <v>12</v>
      </c>
      <c r="AG74" s="4"/>
      <c r="AH74" s="4"/>
    </row>
    <row r="75" spans="2:34" x14ac:dyDescent="0.25">
      <c r="B75" s="168" t="s">
        <v>258</v>
      </c>
      <c r="C75" s="200"/>
      <c r="D75" s="385"/>
      <c r="E75" s="385"/>
      <c r="F75" s="385"/>
      <c r="G75" s="385"/>
      <c r="H75" s="385"/>
      <c r="I75" s="385"/>
      <c r="J75" s="385"/>
      <c r="K75" s="385"/>
      <c r="L75" s="385"/>
      <c r="M75" s="385"/>
      <c r="N75" s="385"/>
      <c r="O75" s="385"/>
      <c r="P75" s="385"/>
      <c r="Q75" s="385"/>
      <c r="R75" s="385"/>
      <c r="S75" s="385"/>
      <c r="T75" s="385"/>
      <c r="U75" s="385">
        <v>1</v>
      </c>
      <c r="V75" s="385"/>
      <c r="W75" s="385">
        <v>1</v>
      </c>
      <c r="X75" s="385"/>
      <c r="Y75" s="385">
        <v>1</v>
      </c>
      <c r="Z75" s="385"/>
      <c r="AA75" s="385">
        <v>4</v>
      </c>
      <c r="AB75" s="385">
        <v>2</v>
      </c>
      <c r="AC75" s="385"/>
      <c r="AD75" s="385">
        <v>1</v>
      </c>
      <c r="AE75" s="385">
        <v>1</v>
      </c>
      <c r="AF75" s="203">
        <v>11</v>
      </c>
      <c r="AG75" s="4"/>
      <c r="AH75" s="4"/>
    </row>
    <row r="76" spans="2:34" x14ac:dyDescent="0.25">
      <c r="B76" s="132" t="s">
        <v>147</v>
      </c>
      <c r="C76" s="200"/>
      <c r="D76" s="385"/>
      <c r="E76" s="385"/>
      <c r="F76" s="385"/>
      <c r="G76" s="385"/>
      <c r="H76" s="385"/>
      <c r="I76" s="385"/>
      <c r="J76" s="385"/>
      <c r="K76" s="385">
        <v>1</v>
      </c>
      <c r="L76" s="385">
        <v>3</v>
      </c>
      <c r="M76" s="385"/>
      <c r="N76" s="385"/>
      <c r="O76" s="385"/>
      <c r="P76" s="385"/>
      <c r="Q76" s="385"/>
      <c r="R76" s="385"/>
      <c r="S76" s="385"/>
      <c r="T76" s="385"/>
      <c r="U76" s="385"/>
      <c r="V76" s="385">
        <v>5</v>
      </c>
      <c r="W76" s="385"/>
      <c r="X76" s="385">
        <v>2</v>
      </c>
      <c r="Y76" s="385"/>
      <c r="Z76" s="385"/>
      <c r="AA76" s="385"/>
      <c r="AB76" s="385"/>
      <c r="AC76" s="385"/>
      <c r="AD76" s="385"/>
      <c r="AE76" s="385"/>
      <c r="AF76" s="203">
        <v>11</v>
      </c>
      <c r="AG76" s="4"/>
      <c r="AH76" s="4"/>
    </row>
    <row r="77" spans="2:34" x14ac:dyDescent="0.25">
      <c r="B77" s="112" t="s">
        <v>213</v>
      </c>
      <c r="C77" s="200"/>
      <c r="D77" s="385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5"/>
      <c r="Q77" s="385"/>
      <c r="R77" s="385">
        <v>1</v>
      </c>
      <c r="S77" s="385">
        <v>1</v>
      </c>
      <c r="T77" s="385">
        <v>1</v>
      </c>
      <c r="U77" s="385">
        <v>4</v>
      </c>
      <c r="V77" s="385">
        <v>4</v>
      </c>
      <c r="W77" s="385"/>
      <c r="X77" s="385"/>
      <c r="Y77" s="385"/>
      <c r="Z77" s="385"/>
      <c r="AA77" s="385"/>
      <c r="AB77" s="385"/>
      <c r="AC77" s="385"/>
      <c r="AD77" s="385"/>
      <c r="AE77" s="385"/>
      <c r="AF77" s="203">
        <v>11</v>
      </c>
      <c r="AG77" s="4"/>
      <c r="AH77" s="4"/>
    </row>
    <row r="78" spans="2:34" x14ac:dyDescent="0.25">
      <c r="B78" s="133" t="s">
        <v>67</v>
      </c>
      <c r="C78" s="200"/>
      <c r="D78" s="385"/>
      <c r="E78" s="385"/>
      <c r="F78" s="385">
        <v>4</v>
      </c>
      <c r="G78" s="385">
        <v>1</v>
      </c>
      <c r="H78" s="385">
        <v>4</v>
      </c>
      <c r="I78" s="385">
        <v>1</v>
      </c>
      <c r="J78" s="385"/>
      <c r="K78" s="385"/>
      <c r="L78" s="385"/>
      <c r="M78" s="385"/>
      <c r="N78" s="385"/>
      <c r="O78" s="385"/>
      <c r="P78" s="385"/>
      <c r="Q78" s="385"/>
      <c r="R78" s="385"/>
      <c r="S78" s="385"/>
      <c r="T78" s="385"/>
      <c r="U78" s="385"/>
      <c r="V78" s="385"/>
      <c r="W78" s="385"/>
      <c r="X78" s="385"/>
      <c r="Y78" s="385"/>
      <c r="Z78" s="385"/>
      <c r="AA78" s="385"/>
      <c r="AB78" s="385"/>
      <c r="AC78" s="385"/>
      <c r="AD78" s="385"/>
      <c r="AE78" s="385"/>
      <c r="AF78" s="203">
        <v>10</v>
      </c>
      <c r="AG78" s="4"/>
      <c r="AH78" s="4"/>
    </row>
    <row r="79" spans="2:34" x14ac:dyDescent="0.25">
      <c r="B79" s="168" t="s">
        <v>416</v>
      </c>
      <c r="C79" s="200"/>
      <c r="D79" s="385"/>
      <c r="E79" s="385"/>
      <c r="F79" s="385"/>
      <c r="G79" s="385"/>
      <c r="H79" s="385"/>
      <c r="I79" s="385"/>
      <c r="J79" s="385"/>
      <c r="K79" s="385"/>
      <c r="L79" s="385"/>
      <c r="M79" s="385"/>
      <c r="N79" s="385"/>
      <c r="O79" s="385"/>
      <c r="P79" s="385"/>
      <c r="Q79" s="385"/>
      <c r="R79" s="385"/>
      <c r="S79" s="385"/>
      <c r="T79" s="385"/>
      <c r="U79" s="385"/>
      <c r="V79" s="385"/>
      <c r="W79" s="385"/>
      <c r="X79" s="385"/>
      <c r="Y79" s="385"/>
      <c r="Z79" s="385"/>
      <c r="AA79" s="385"/>
      <c r="AB79" s="385"/>
      <c r="AC79" s="385">
        <v>1</v>
      </c>
      <c r="AD79" s="385">
        <v>4</v>
      </c>
      <c r="AE79" s="385">
        <v>5</v>
      </c>
      <c r="AF79" s="203">
        <v>10</v>
      </c>
      <c r="AG79" s="4"/>
      <c r="AH79" s="4"/>
    </row>
    <row r="80" spans="2:34" x14ac:dyDescent="0.25">
      <c r="B80" s="168" t="s">
        <v>218</v>
      </c>
      <c r="C80" s="200"/>
      <c r="D80" s="385"/>
      <c r="E80" s="385"/>
      <c r="F80" s="385"/>
      <c r="G80" s="385"/>
      <c r="H80" s="385"/>
      <c r="I80" s="385"/>
      <c r="J80" s="385"/>
      <c r="K80" s="385"/>
      <c r="L80" s="385"/>
      <c r="M80" s="385"/>
      <c r="N80" s="385"/>
      <c r="O80" s="385"/>
      <c r="P80" s="385"/>
      <c r="Q80" s="385"/>
      <c r="R80" s="385">
        <v>1</v>
      </c>
      <c r="S80" s="385"/>
      <c r="T80" s="385"/>
      <c r="U80" s="385"/>
      <c r="V80" s="385"/>
      <c r="W80" s="385"/>
      <c r="X80" s="385">
        <v>1</v>
      </c>
      <c r="Y80" s="385">
        <v>1</v>
      </c>
      <c r="Z80" s="385">
        <v>1</v>
      </c>
      <c r="AA80" s="385">
        <v>1</v>
      </c>
      <c r="AB80" s="385">
        <v>1</v>
      </c>
      <c r="AC80" s="385">
        <v>1</v>
      </c>
      <c r="AD80" s="385">
        <v>3</v>
      </c>
      <c r="AE80" s="385"/>
      <c r="AF80" s="203">
        <v>10</v>
      </c>
      <c r="AG80" s="4"/>
      <c r="AH80" s="4"/>
    </row>
    <row r="81" spans="2:34" x14ac:dyDescent="0.25">
      <c r="B81" s="168" t="s">
        <v>225</v>
      </c>
      <c r="C81" s="200"/>
      <c r="D81" s="385"/>
      <c r="E81" s="385"/>
      <c r="F81" s="385"/>
      <c r="G81" s="385"/>
      <c r="H81" s="385"/>
      <c r="I81" s="385"/>
      <c r="J81" s="385"/>
      <c r="K81" s="385"/>
      <c r="L81" s="385"/>
      <c r="M81" s="385"/>
      <c r="N81" s="385"/>
      <c r="O81" s="385"/>
      <c r="P81" s="385"/>
      <c r="Q81" s="385"/>
      <c r="R81" s="385"/>
      <c r="S81" s="385">
        <v>2</v>
      </c>
      <c r="T81" s="385">
        <v>1</v>
      </c>
      <c r="U81" s="385">
        <v>1</v>
      </c>
      <c r="V81" s="385">
        <v>3</v>
      </c>
      <c r="W81" s="385">
        <v>2</v>
      </c>
      <c r="X81" s="385"/>
      <c r="Y81" s="385"/>
      <c r="Z81" s="385"/>
      <c r="AA81" s="385"/>
      <c r="AB81" s="385"/>
      <c r="AC81" s="385"/>
      <c r="AD81" s="385"/>
      <c r="AE81" s="385"/>
      <c r="AF81" s="203">
        <v>9</v>
      </c>
      <c r="AG81" s="4"/>
      <c r="AH81" s="4"/>
    </row>
    <row r="82" spans="2:34" x14ac:dyDescent="0.25">
      <c r="B82" s="168" t="s">
        <v>139</v>
      </c>
      <c r="C82" s="200"/>
      <c r="D82" s="385"/>
      <c r="E82" s="385"/>
      <c r="F82" s="385"/>
      <c r="G82" s="385"/>
      <c r="H82" s="385"/>
      <c r="I82" s="385"/>
      <c r="J82" s="385"/>
      <c r="K82" s="385">
        <v>2</v>
      </c>
      <c r="L82" s="385">
        <v>1</v>
      </c>
      <c r="M82" s="385">
        <v>2</v>
      </c>
      <c r="N82" s="385"/>
      <c r="O82" s="385"/>
      <c r="P82" s="385"/>
      <c r="Q82" s="385"/>
      <c r="R82" s="385"/>
      <c r="S82" s="385"/>
      <c r="T82" s="385"/>
      <c r="U82" s="385"/>
      <c r="V82" s="385"/>
      <c r="W82" s="385"/>
      <c r="X82" s="385">
        <v>1</v>
      </c>
      <c r="Y82" s="385"/>
      <c r="Z82" s="385">
        <v>2</v>
      </c>
      <c r="AA82" s="385">
        <v>1</v>
      </c>
      <c r="AB82" s="385"/>
      <c r="AC82" s="385"/>
      <c r="AD82" s="385"/>
      <c r="AE82" s="385"/>
      <c r="AF82" s="203">
        <v>9</v>
      </c>
      <c r="AG82" s="4"/>
      <c r="AH82" s="4"/>
    </row>
    <row r="83" spans="2:34" x14ac:dyDescent="0.25">
      <c r="B83" s="132" t="s">
        <v>152</v>
      </c>
      <c r="C83" s="200"/>
      <c r="D83" s="385"/>
      <c r="E83" s="385"/>
      <c r="F83" s="385"/>
      <c r="G83" s="385"/>
      <c r="H83" s="385"/>
      <c r="I83" s="385"/>
      <c r="J83" s="385"/>
      <c r="K83" s="385"/>
      <c r="L83" s="385">
        <v>1</v>
      </c>
      <c r="M83" s="385"/>
      <c r="N83" s="385">
        <v>8</v>
      </c>
      <c r="O83" s="385"/>
      <c r="P83" s="385"/>
      <c r="Q83" s="385"/>
      <c r="R83" s="385"/>
      <c r="S83" s="385"/>
      <c r="T83" s="385"/>
      <c r="U83" s="385"/>
      <c r="V83" s="385"/>
      <c r="W83" s="385"/>
      <c r="X83" s="385"/>
      <c r="Y83" s="385"/>
      <c r="Z83" s="385"/>
      <c r="AA83" s="385"/>
      <c r="AB83" s="385"/>
      <c r="AC83" s="385"/>
      <c r="AD83" s="385"/>
      <c r="AE83" s="385"/>
      <c r="AF83" s="203">
        <v>9</v>
      </c>
      <c r="AG83" s="4"/>
      <c r="AH83" s="4"/>
    </row>
    <row r="84" spans="2:34" x14ac:dyDescent="0.25">
      <c r="B84" s="112" t="s">
        <v>324</v>
      </c>
      <c r="C84" s="200"/>
      <c r="D84" s="385"/>
      <c r="E84" s="385"/>
      <c r="F84" s="385"/>
      <c r="G84" s="385"/>
      <c r="H84" s="385"/>
      <c r="I84" s="385"/>
      <c r="J84" s="385"/>
      <c r="K84" s="385"/>
      <c r="L84" s="385"/>
      <c r="M84" s="385"/>
      <c r="N84" s="385"/>
      <c r="O84" s="385"/>
      <c r="P84" s="385"/>
      <c r="Q84" s="385"/>
      <c r="R84" s="385"/>
      <c r="S84" s="385"/>
      <c r="T84" s="385"/>
      <c r="U84" s="385"/>
      <c r="V84" s="385"/>
      <c r="W84" s="385"/>
      <c r="X84" s="385">
        <v>2</v>
      </c>
      <c r="Y84" s="385">
        <v>4</v>
      </c>
      <c r="Z84" s="385">
        <v>3</v>
      </c>
      <c r="AA84" s="385"/>
      <c r="AB84" s="385"/>
      <c r="AC84" s="385"/>
      <c r="AD84" s="385"/>
      <c r="AE84" s="385"/>
      <c r="AF84" s="203">
        <v>9</v>
      </c>
      <c r="AG84" s="4"/>
      <c r="AH84" s="4"/>
    </row>
    <row r="85" spans="2:34" x14ac:dyDescent="0.25">
      <c r="B85" s="133" t="s">
        <v>275</v>
      </c>
      <c r="C85" s="200"/>
      <c r="D85" s="385"/>
      <c r="E85" s="385"/>
      <c r="F85" s="385"/>
      <c r="G85" s="385"/>
      <c r="H85" s="385"/>
      <c r="I85" s="385"/>
      <c r="J85" s="385"/>
      <c r="K85" s="385"/>
      <c r="L85" s="385"/>
      <c r="M85" s="385"/>
      <c r="N85" s="385"/>
      <c r="O85" s="385"/>
      <c r="P85" s="385"/>
      <c r="Q85" s="385"/>
      <c r="R85" s="385"/>
      <c r="S85" s="385"/>
      <c r="T85" s="385"/>
      <c r="U85" s="385"/>
      <c r="V85" s="385">
        <v>3</v>
      </c>
      <c r="W85" s="385"/>
      <c r="X85" s="385">
        <v>2</v>
      </c>
      <c r="Y85" s="385">
        <v>1</v>
      </c>
      <c r="Z85" s="385"/>
      <c r="AA85" s="385"/>
      <c r="AB85" s="385"/>
      <c r="AC85" s="385"/>
      <c r="AD85" s="385">
        <v>2</v>
      </c>
      <c r="AE85" s="385">
        <v>1</v>
      </c>
      <c r="AF85" s="203">
        <v>9</v>
      </c>
      <c r="AG85" s="4"/>
      <c r="AH85" s="4"/>
    </row>
    <row r="86" spans="2:34" x14ac:dyDescent="0.25">
      <c r="B86" s="168" t="s">
        <v>282</v>
      </c>
      <c r="C86" s="200"/>
      <c r="D86" s="385"/>
      <c r="E86" s="385"/>
      <c r="F86" s="385"/>
      <c r="G86" s="385"/>
      <c r="H86" s="385"/>
      <c r="I86" s="385"/>
      <c r="J86" s="385"/>
      <c r="K86" s="385"/>
      <c r="L86" s="385"/>
      <c r="M86" s="385"/>
      <c r="N86" s="385"/>
      <c r="O86" s="385"/>
      <c r="P86" s="385"/>
      <c r="Q86" s="385"/>
      <c r="R86" s="385"/>
      <c r="S86" s="385"/>
      <c r="T86" s="385"/>
      <c r="U86" s="385"/>
      <c r="V86" s="385">
        <v>2</v>
      </c>
      <c r="W86" s="385">
        <v>2</v>
      </c>
      <c r="X86" s="385">
        <v>1</v>
      </c>
      <c r="Y86" s="385">
        <v>1</v>
      </c>
      <c r="Z86" s="385"/>
      <c r="AA86" s="385"/>
      <c r="AB86" s="385">
        <v>3</v>
      </c>
      <c r="AC86" s="385"/>
      <c r="AD86" s="385"/>
      <c r="AE86" s="385"/>
      <c r="AF86" s="203">
        <v>9</v>
      </c>
      <c r="AG86" s="4"/>
      <c r="AH86" s="4"/>
    </row>
    <row r="87" spans="2:34" x14ac:dyDescent="0.25">
      <c r="B87" s="132" t="s">
        <v>323</v>
      </c>
      <c r="C87" s="200"/>
      <c r="D87" s="385"/>
      <c r="E87" s="385"/>
      <c r="F87" s="385"/>
      <c r="G87" s="385"/>
      <c r="H87" s="385"/>
      <c r="I87" s="385"/>
      <c r="J87" s="385"/>
      <c r="K87" s="385"/>
      <c r="L87" s="385"/>
      <c r="M87" s="385"/>
      <c r="N87" s="385"/>
      <c r="O87" s="385"/>
      <c r="P87" s="385"/>
      <c r="Q87" s="385"/>
      <c r="R87" s="385"/>
      <c r="S87" s="385"/>
      <c r="T87" s="385"/>
      <c r="U87" s="385"/>
      <c r="V87" s="385"/>
      <c r="W87" s="385"/>
      <c r="X87" s="385">
        <v>2</v>
      </c>
      <c r="Y87" s="385">
        <v>2</v>
      </c>
      <c r="Z87" s="385">
        <v>2</v>
      </c>
      <c r="AA87" s="385">
        <v>1</v>
      </c>
      <c r="AB87" s="385">
        <v>2</v>
      </c>
      <c r="AC87" s="385"/>
      <c r="AD87" s="385"/>
      <c r="AE87" s="385"/>
      <c r="AF87" s="203">
        <v>9</v>
      </c>
      <c r="AG87" s="4"/>
      <c r="AH87" s="4"/>
    </row>
    <row r="88" spans="2:34" x14ac:dyDescent="0.25">
      <c r="B88" s="133" t="s">
        <v>129</v>
      </c>
      <c r="C88" s="200"/>
      <c r="D88" s="385"/>
      <c r="E88" s="385"/>
      <c r="F88" s="385"/>
      <c r="G88" s="385"/>
      <c r="H88" s="385"/>
      <c r="I88" s="385"/>
      <c r="J88" s="385">
        <v>1</v>
      </c>
      <c r="K88" s="385">
        <v>1</v>
      </c>
      <c r="L88" s="385"/>
      <c r="M88" s="385"/>
      <c r="N88" s="385">
        <v>1</v>
      </c>
      <c r="O88" s="385"/>
      <c r="P88" s="385"/>
      <c r="Q88" s="385"/>
      <c r="R88" s="385"/>
      <c r="S88" s="385"/>
      <c r="T88" s="385"/>
      <c r="U88" s="385"/>
      <c r="V88" s="385"/>
      <c r="W88" s="385">
        <v>4</v>
      </c>
      <c r="X88" s="385">
        <v>1</v>
      </c>
      <c r="Y88" s="385"/>
      <c r="Z88" s="385"/>
      <c r="AA88" s="385"/>
      <c r="AB88" s="385"/>
      <c r="AC88" s="385"/>
      <c r="AD88" s="385"/>
      <c r="AE88" s="385"/>
      <c r="AF88" s="203">
        <v>8</v>
      </c>
      <c r="AG88" s="4"/>
      <c r="AH88" s="4"/>
    </row>
    <row r="89" spans="2:34" x14ac:dyDescent="0.25">
      <c r="B89" s="132" t="s">
        <v>104</v>
      </c>
      <c r="C89" s="200"/>
      <c r="D89" s="385"/>
      <c r="E89" s="385"/>
      <c r="F89" s="385"/>
      <c r="G89" s="385"/>
      <c r="H89" s="385">
        <v>1</v>
      </c>
      <c r="I89" s="385"/>
      <c r="J89" s="385">
        <v>2</v>
      </c>
      <c r="K89" s="385">
        <v>2</v>
      </c>
      <c r="L89" s="385">
        <v>1</v>
      </c>
      <c r="M89" s="385"/>
      <c r="N89" s="385"/>
      <c r="O89" s="385">
        <v>1</v>
      </c>
      <c r="P89" s="385"/>
      <c r="Q89" s="385"/>
      <c r="R89" s="385"/>
      <c r="S89" s="385"/>
      <c r="T89" s="385"/>
      <c r="U89" s="385"/>
      <c r="V89" s="385"/>
      <c r="W89" s="385"/>
      <c r="X89" s="385"/>
      <c r="Y89" s="385"/>
      <c r="Z89" s="385"/>
      <c r="AA89" s="385"/>
      <c r="AB89" s="385"/>
      <c r="AC89" s="385"/>
      <c r="AD89" s="385"/>
      <c r="AE89" s="385">
        <v>1</v>
      </c>
      <c r="AF89" s="203">
        <v>8</v>
      </c>
      <c r="AG89" s="4"/>
      <c r="AH89" s="4"/>
    </row>
    <row r="90" spans="2:34" x14ac:dyDescent="0.25">
      <c r="B90" s="112" t="s">
        <v>285</v>
      </c>
      <c r="C90" s="200"/>
      <c r="D90" s="385"/>
      <c r="E90" s="385"/>
      <c r="F90" s="385"/>
      <c r="G90" s="385"/>
      <c r="H90" s="385"/>
      <c r="I90" s="385"/>
      <c r="J90" s="385"/>
      <c r="K90" s="385"/>
      <c r="L90" s="385"/>
      <c r="M90" s="385"/>
      <c r="N90" s="385"/>
      <c r="O90" s="385"/>
      <c r="P90" s="385"/>
      <c r="Q90" s="385"/>
      <c r="R90" s="385"/>
      <c r="S90" s="385"/>
      <c r="T90" s="385"/>
      <c r="U90" s="385"/>
      <c r="V90" s="385">
        <v>4</v>
      </c>
      <c r="W90" s="385">
        <v>3</v>
      </c>
      <c r="X90" s="385">
        <v>1</v>
      </c>
      <c r="Y90" s="385"/>
      <c r="Z90" s="385"/>
      <c r="AA90" s="385"/>
      <c r="AB90" s="385"/>
      <c r="AC90" s="385"/>
      <c r="AD90" s="385"/>
      <c r="AE90" s="385"/>
      <c r="AF90" s="203">
        <v>8</v>
      </c>
      <c r="AG90" s="4"/>
      <c r="AH90" s="4"/>
    </row>
    <row r="91" spans="2:34" x14ac:dyDescent="0.25">
      <c r="B91" s="133" t="s">
        <v>284</v>
      </c>
      <c r="C91" s="200"/>
      <c r="D91" s="385"/>
      <c r="E91" s="385"/>
      <c r="F91" s="385"/>
      <c r="G91" s="385"/>
      <c r="H91" s="385"/>
      <c r="I91" s="385"/>
      <c r="J91" s="385"/>
      <c r="K91" s="385"/>
      <c r="L91" s="385"/>
      <c r="M91" s="385"/>
      <c r="N91" s="385"/>
      <c r="O91" s="385"/>
      <c r="P91" s="385"/>
      <c r="Q91" s="385"/>
      <c r="R91" s="385"/>
      <c r="S91" s="385"/>
      <c r="T91" s="385"/>
      <c r="U91" s="385"/>
      <c r="V91" s="385">
        <v>3</v>
      </c>
      <c r="W91" s="385">
        <v>2</v>
      </c>
      <c r="X91" s="385">
        <v>2</v>
      </c>
      <c r="Y91" s="385"/>
      <c r="Z91" s="385">
        <v>1</v>
      </c>
      <c r="AA91" s="385"/>
      <c r="AB91" s="385"/>
      <c r="AC91" s="385"/>
      <c r="AD91" s="385"/>
      <c r="AE91" s="385"/>
      <c r="AF91" s="203">
        <v>8</v>
      </c>
      <c r="AG91" s="4"/>
      <c r="AH91" s="4"/>
    </row>
    <row r="92" spans="2:34" x14ac:dyDescent="0.25">
      <c r="B92" s="168" t="s">
        <v>52</v>
      </c>
      <c r="C92" s="200"/>
      <c r="D92" s="385"/>
      <c r="E92" s="385">
        <v>8</v>
      </c>
      <c r="F92" s="385"/>
      <c r="G92" s="385"/>
      <c r="H92" s="385"/>
      <c r="I92" s="385"/>
      <c r="J92" s="385"/>
      <c r="K92" s="385"/>
      <c r="L92" s="385"/>
      <c r="M92" s="385"/>
      <c r="N92" s="385"/>
      <c r="O92" s="385"/>
      <c r="P92" s="385"/>
      <c r="Q92" s="385"/>
      <c r="R92" s="385"/>
      <c r="S92" s="385"/>
      <c r="T92" s="385"/>
      <c r="U92" s="385"/>
      <c r="V92" s="385"/>
      <c r="W92" s="385"/>
      <c r="X92" s="385"/>
      <c r="Y92" s="385"/>
      <c r="Z92" s="385"/>
      <c r="AA92" s="385"/>
      <c r="AB92" s="385"/>
      <c r="AC92" s="385"/>
      <c r="AD92" s="385"/>
      <c r="AE92" s="385"/>
      <c r="AF92" s="203">
        <v>8</v>
      </c>
      <c r="AG92" s="4"/>
      <c r="AH92" s="4"/>
    </row>
    <row r="93" spans="2:34" x14ac:dyDescent="0.25">
      <c r="B93" s="132" t="s">
        <v>302</v>
      </c>
      <c r="C93" s="200"/>
      <c r="D93" s="385"/>
      <c r="E93" s="385"/>
      <c r="F93" s="385"/>
      <c r="G93" s="385"/>
      <c r="H93" s="385"/>
      <c r="I93" s="385"/>
      <c r="J93" s="385"/>
      <c r="K93" s="385"/>
      <c r="L93" s="385"/>
      <c r="M93" s="385"/>
      <c r="N93" s="385"/>
      <c r="O93" s="385"/>
      <c r="P93" s="385"/>
      <c r="Q93" s="385"/>
      <c r="R93" s="385"/>
      <c r="S93" s="385"/>
      <c r="T93" s="385"/>
      <c r="U93" s="385"/>
      <c r="V93" s="385"/>
      <c r="W93" s="385">
        <v>2</v>
      </c>
      <c r="X93" s="385">
        <v>3</v>
      </c>
      <c r="Y93" s="385">
        <v>2</v>
      </c>
      <c r="Z93" s="385"/>
      <c r="AA93" s="385"/>
      <c r="AB93" s="385"/>
      <c r="AC93" s="385"/>
      <c r="AD93" s="385">
        <v>1</v>
      </c>
      <c r="AE93" s="385"/>
      <c r="AF93" s="203">
        <v>8</v>
      </c>
      <c r="AG93" s="4"/>
      <c r="AH93" s="4"/>
    </row>
    <row r="94" spans="2:34" x14ac:dyDescent="0.25">
      <c r="B94" s="133" t="s">
        <v>11</v>
      </c>
      <c r="C94" s="200">
        <v>8</v>
      </c>
      <c r="D94" s="385"/>
      <c r="E94" s="385"/>
      <c r="F94" s="385"/>
      <c r="G94" s="385"/>
      <c r="H94" s="385"/>
      <c r="I94" s="385"/>
      <c r="J94" s="385"/>
      <c r="K94" s="385"/>
      <c r="L94" s="385"/>
      <c r="M94" s="385"/>
      <c r="N94" s="385"/>
      <c r="O94" s="385"/>
      <c r="P94" s="385"/>
      <c r="Q94" s="385"/>
      <c r="R94" s="385"/>
      <c r="S94" s="385"/>
      <c r="T94" s="385"/>
      <c r="U94" s="385"/>
      <c r="V94" s="385"/>
      <c r="W94" s="385"/>
      <c r="X94" s="385"/>
      <c r="Y94" s="385"/>
      <c r="Z94" s="385"/>
      <c r="AA94" s="385"/>
      <c r="AB94" s="385"/>
      <c r="AC94" s="385"/>
      <c r="AD94" s="385"/>
      <c r="AE94" s="385"/>
      <c r="AF94" s="203">
        <v>8</v>
      </c>
      <c r="AG94" s="4"/>
      <c r="AH94" s="4"/>
    </row>
    <row r="95" spans="2:34" x14ac:dyDescent="0.25">
      <c r="B95" s="168" t="s">
        <v>202</v>
      </c>
      <c r="C95" s="200"/>
      <c r="D95" s="385"/>
      <c r="E95" s="385"/>
      <c r="F95" s="385"/>
      <c r="G95" s="385"/>
      <c r="H95" s="385"/>
      <c r="I95" s="385"/>
      <c r="J95" s="385"/>
      <c r="K95" s="385"/>
      <c r="L95" s="385"/>
      <c r="M95" s="385"/>
      <c r="N95" s="385"/>
      <c r="O95" s="385"/>
      <c r="P95" s="385"/>
      <c r="Q95" s="385"/>
      <c r="R95" s="385">
        <v>1</v>
      </c>
      <c r="S95" s="385">
        <v>2</v>
      </c>
      <c r="T95" s="385">
        <v>1</v>
      </c>
      <c r="U95" s="385">
        <v>2</v>
      </c>
      <c r="V95" s="385"/>
      <c r="W95" s="385"/>
      <c r="X95" s="385"/>
      <c r="Y95" s="385"/>
      <c r="Z95" s="385"/>
      <c r="AA95" s="385"/>
      <c r="AB95" s="385"/>
      <c r="AC95" s="385">
        <v>1</v>
      </c>
      <c r="AD95" s="385">
        <v>1</v>
      </c>
      <c r="AE95" s="385"/>
      <c r="AF95" s="203">
        <v>8</v>
      </c>
      <c r="AG95" s="4"/>
      <c r="AH95" s="4"/>
    </row>
    <row r="96" spans="2:34" x14ac:dyDescent="0.25">
      <c r="B96" s="168" t="s">
        <v>375</v>
      </c>
      <c r="C96" s="200"/>
      <c r="D96" s="385"/>
      <c r="E96" s="385"/>
      <c r="F96" s="385"/>
      <c r="G96" s="385"/>
      <c r="H96" s="385"/>
      <c r="I96" s="385"/>
      <c r="J96" s="385"/>
      <c r="K96" s="385"/>
      <c r="L96" s="385"/>
      <c r="M96" s="385"/>
      <c r="N96" s="385"/>
      <c r="O96" s="385"/>
      <c r="P96" s="385"/>
      <c r="Q96" s="385"/>
      <c r="R96" s="385"/>
      <c r="S96" s="385"/>
      <c r="T96" s="385"/>
      <c r="U96" s="385"/>
      <c r="V96" s="385"/>
      <c r="W96" s="385"/>
      <c r="X96" s="385"/>
      <c r="Y96" s="385"/>
      <c r="Z96" s="385"/>
      <c r="AA96" s="385">
        <v>2</v>
      </c>
      <c r="AB96" s="385">
        <v>2</v>
      </c>
      <c r="AC96" s="385">
        <v>1</v>
      </c>
      <c r="AD96" s="385"/>
      <c r="AE96" s="385">
        <v>2</v>
      </c>
      <c r="AF96" s="203">
        <v>7</v>
      </c>
      <c r="AG96" s="4"/>
      <c r="AH96" s="4"/>
    </row>
    <row r="97" spans="2:34" x14ac:dyDescent="0.25">
      <c r="B97" s="132" t="s">
        <v>144</v>
      </c>
      <c r="C97" s="200"/>
      <c r="D97" s="385"/>
      <c r="E97" s="385"/>
      <c r="F97" s="385"/>
      <c r="G97" s="385"/>
      <c r="H97" s="385"/>
      <c r="I97" s="385"/>
      <c r="J97" s="385"/>
      <c r="K97" s="385">
        <v>1</v>
      </c>
      <c r="L97" s="385"/>
      <c r="M97" s="385">
        <v>2</v>
      </c>
      <c r="N97" s="385">
        <v>3</v>
      </c>
      <c r="O97" s="385"/>
      <c r="P97" s="385"/>
      <c r="Q97" s="385"/>
      <c r="R97" s="385"/>
      <c r="S97" s="385"/>
      <c r="T97" s="385"/>
      <c r="U97" s="385"/>
      <c r="V97" s="385">
        <v>1</v>
      </c>
      <c r="W97" s="385"/>
      <c r="X97" s="385"/>
      <c r="Y97" s="385"/>
      <c r="Z97" s="385"/>
      <c r="AA97" s="385"/>
      <c r="AB97" s="385"/>
      <c r="AC97" s="385"/>
      <c r="AD97" s="385"/>
      <c r="AE97" s="385"/>
      <c r="AF97" s="203">
        <v>7</v>
      </c>
      <c r="AG97" s="4"/>
      <c r="AH97" s="4"/>
    </row>
    <row r="98" spans="2:34" x14ac:dyDescent="0.25">
      <c r="B98" s="133" t="s">
        <v>318</v>
      </c>
      <c r="C98" s="200"/>
      <c r="D98" s="385"/>
      <c r="E98" s="385"/>
      <c r="F98" s="385"/>
      <c r="G98" s="385"/>
      <c r="H98" s="385"/>
      <c r="I98" s="385"/>
      <c r="J98" s="385"/>
      <c r="K98" s="385"/>
      <c r="L98" s="385"/>
      <c r="M98" s="385"/>
      <c r="N98" s="385"/>
      <c r="O98" s="385"/>
      <c r="P98" s="385"/>
      <c r="Q98" s="385"/>
      <c r="R98" s="385"/>
      <c r="S98" s="385"/>
      <c r="T98" s="385"/>
      <c r="U98" s="385"/>
      <c r="V98" s="385"/>
      <c r="W98" s="385">
        <v>1</v>
      </c>
      <c r="X98" s="385"/>
      <c r="Y98" s="385"/>
      <c r="Z98" s="385"/>
      <c r="AA98" s="385">
        <v>3</v>
      </c>
      <c r="AB98" s="385">
        <v>1</v>
      </c>
      <c r="AC98" s="385">
        <v>1</v>
      </c>
      <c r="AD98" s="385"/>
      <c r="AE98" s="385">
        <v>1</v>
      </c>
      <c r="AF98" s="203">
        <v>7</v>
      </c>
      <c r="AG98" s="4"/>
      <c r="AH98" s="4"/>
    </row>
    <row r="99" spans="2:34" x14ac:dyDescent="0.25">
      <c r="B99" s="168" t="s">
        <v>368</v>
      </c>
      <c r="C99" s="200"/>
      <c r="D99" s="385"/>
      <c r="E99" s="385"/>
      <c r="F99" s="385"/>
      <c r="G99" s="385"/>
      <c r="H99" s="385"/>
      <c r="I99" s="385"/>
      <c r="J99" s="385"/>
      <c r="K99" s="385"/>
      <c r="L99" s="385"/>
      <c r="M99" s="385"/>
      <c r="N99" s="385"/>
      <c r="O99" s="385"/>
      <c r="P99" s="385"/>
      <c r="Q99" s="385"/>
      <c r="R99" s="385"/>
      <c r="S99" s="385"/>
      <c r="T99" s="385"/>
      <c r="U99" s="385"/>
      <c r="V99" s="385"/>
      <c r="W99" s="385"/>
      <c r="X99" s="385"/>
      <c r="Y99" s="385"/>
      <c r="Z99" s="385">
        <v>1</v>
      </c>
      <c r="AA99" s="385">
        <v>1</v>
      </c>
      <c r="AB99" s="385">
        <v>2</v>
      </c>
      <c r="AC99" s="385">
        <v>1</v>
      </c>
      <c r="AD99" s="385">
        <v>2</v>
      </c>
      <c r="AE99" s="385"/>
      <c r="AF99" s="203">
        <v>7</v>
      </c>
      <c r="AG99" s="4"/>
      <c r="AH99" s="4"/>
    </row>
    <row r="100" spans="2:34" x14ac:dyDescent="0.25">
      <c r="B100" s="168" t="s">
        <v>376</v>
      </c>
      <c r="C100" s="200"/>
      <c r="D100" s="385"/>
      <c r="E100" s="385"/>
      <c r="F100" s="385"/>
      <c r="G100" s="385"/>
      <c r="H100" s="385"/>
      <c r="I100" s="385"/>
      <c r="J100" s="385"/>
      <c r="K100" s="385"/>
      <c r="L100" s="385"/>
      <c r="M100" s="385"/>
      <c r="N100" s="385"/>
      <c r="O100" s="385"/>
      <c r="P100" s="385"/>
      <c r="Q100" s="385"/>
      <c r="R100" s="385"/>
      <c r="S100" s="385"/>
      <c r="T100" s="385"/>
      <c r="U100" s="385"/>
      <c r="V100" s="385"/>
      <c r="W100" s="385"/>
      <c r="X100" s="385"/>
      <c r="Y100" s="385"/>
      <c r="Z100" s="385"/>
      <c r="AA100" s="385">
        <v>1</v>
      </c>
      <c r="AB100" s="385"/>
      <c r="AC100" s="385">
        <v>1</v>
      </c>
      <c r="AD100" s="385">
        <v>3</v>
      </c>
      <c r="AE100" s="385">
        <v>2</v>
      </c>
      <c r="AF100" s="203">
        <v>7</v>
      </c>
      <c r="AG100" s="4"/>
      <c r="AH100" s="4"/>
    </row>
    <row r="101" spans="2:34" x14ac:dyDescent="0.25">
      <c r="B101" s="168" t="s">
        <v>350</v>
      </c>
      <c r="C101" s="200"/>
      <c r="D101" s="385"/>
      <c r="E101" s="385"/>
      <c r="F101" s="385"/>
      <c r="G101" s="385"/>
      <c r="H101" s="385"/>
      <c r="I101" s="385"/>
      <c r="J101" s="385"/>
      <c r="K101" s="385"/>
      <c r="L101" s="385"/>
      <c r="M101" s="385"/>
      <c r="N101" s="385"/>
      <c r="O101" s="385"/>
      <c r="P101" s="385"/>
      <c r="Q101" s="385"/>
      <c r="R101" s="385"/>
      <c r="S101" s="385"/>
      <c r="T101" s="385"/>
      <c r="U101" s="385"/>
      <c r="V101" s="385"/>
      <c r="W101" s="385"/>
      <c r="X101" s="385"/>
      <c r="Y101" s="385">
        <v>1</v>
      </c>
      <c r="Z101" s="385"/>
      <c r="AA101" s="385">
        <v>1</v>
      </c>
      <c r="AB101" s="385">
        <v>2</v>
      </c>
      <c r="AC101" s="385"/>
      <c r="AD101" s="385">
        <v>2</v>
      </c>
      <c r="AE101" s="385">
        <v>1</v>
      </c>
      <c r="AF101" s="203">
        <v>7</v>
      </c>
      <c r="AG101" s="4"/>
      <c r="AH101" s="4"/>
    </row>
    <row r="102" spans="2:34" x14ac:dyDescent="0.25">
      <c r="B102" s="168" t="s">
        <v>408</v>
      </c>
      <c r="C102" s="200"/>
      <c r="D102" s="385"/>
      <c r="E102" s="385"/>
      <c r="F102" s="385"/>
      <c r="G102" s="385"/>
      <c r="H102" s="385"/>
      <c r="I102" s="385"/>
      <c r="J102" s="385"/>
      <c r="K102" s="385"/>
      <c r="L102" s="385"/>
      <c r="M102" s="385"/>
      <c r="N102" s="385"/>
      <c r="O102" s="385"/>
      <c r="P102" s="385"/>
      <c r="Q102" s="385"/>
      <c r="R102" s="385"/>
      <c r="S102" s="385"/>
      <c r="T102" s="385"/>
      <c r="U102" s="385"/>
      <c r="V102" s="385"/>
      <c r="W102" s="385"/>
      <c r="X102" s="385"/>
      <c r="Y102" s="385"/>
      <c r="Z102" s="385"/>
      <c r="AA102" s="385"/>
      <c r="AB102" s="385"/>
      <c r="AC102" s="385">
        <v>2</v>
      </c>
      <c r="AD102" s="385">
        <v>4</v>
      </c>
      <c r="AE102" s="385">
        <v>1</v>
      </c>
      <c r="AF102" s="203">
        <v>7</v>
      </c>
      <c r="AG102" s="4"/>
      <c r="AH102" s="4"/>
    </row>
    <row r="103" spans="2:34" x14ac:dyDescent="0.25">
      <c r="B103" s="132" t="s">
        <v>112</v>
      </c>
      <c r="C103" s="200"/>
      <c r="D103" s="385"/>
      <c r="E103" s="385"/>
      <c r="F103" s="385"/>
      <c r="G103" s="385"/>
      <c r="H103" s="385">
        <v>1</v>
      </c>
      <c r="I103" s="385">
        <v>4</v>
      </c>
      <c r="J103" s="385">
        <v>2</v>
      </c>
      <c r="K103" s="385"/>
      <c r="L103" s="385"/>
      <c r="M103" s="385"/>
      <c r="N103" s="385"/>
      <c r="O103" s="385"/>
      <c r="P103" s="385"/>
      <c r="Q103" s="385"/>
      <c r="R103" s="385"/>
      <c r="S103" s="385"/>
      <c r="T103" s="385"/>
      <c r="U103" s="385"/>
      <c r="V103" s="385"/>
      <c r="W103" s="385"/>
      <c r="X103" s="385"/>
      <c r="Y103" s="385"/>
      <c r="Z103" s="385"/>
      <c r="AA103" s="385"/>
      <c r="AB103" s="385"/>
      <c r="AC103" s="385"/>
      <c r="AD103" s="385"/>
      <c r="AE103" s="385"/>
      <c r="AF103" s="203">
        <v>7</v>
      </c>
      <c r="AG103" s="4"/>
      <c r="AH103" s="4"/>
    </row>
    <row r="104" spans="2:34" x14ac:dyDescent="0.25">
      <c r="B104" s="133" t="s">
        <v>210</v>
      </c>
      <c r="C104" s="200"/>
      <c r="D104" s="385"/>
      <c r="E104" s="385"/>
      <c r="F104" s="385"/>
      <c r="G104" s="385"/>
      <c r="H104" s="385"/>
      <c r="I104" s="385"/>
      <c r="J104" s="385"/>
      <c r="K104" s="385"/>
      <c r="L104" s="385"/>
      <c r="M104" s="385"/>
      <c r="N104" s="385"/>
      <c r="O104" s="385"/>
      <c r="P104" s="385"/>
      <c r="Q104" s="385"/>
      <c r="R104" s="385">
        <v>2</v>
      </c>
      <c r="S104" s="385">
        <v>3</v>
      </c>
      <c r="T104" s="385">
        <v>1</v>
      </c>
      <c r="U104" s="385"/>
      <c r="V104" s="385"/>
      <c r="W104" s="385"/>
      <c r="X104" s="385"/>
      <c r="Y104" s="385"/>
      <c r="Z104" s="385"/>
      <c r="AA104" s="385"/>
      <c r="AB104" s="385"/>
      <c r="AC104" s="385"/>
      <c r="AD104" s="385"/>
      <c r="AE104" s="385"/>
      <c r="AF104" s="203">
        <v>6</v>
      </c>
      <c r="AG104" s="4"/>
      <c r="AH104" s="4"/>
    </row>
    <row r="105" spans="2:34" x14ac:dyDescent="0.25">
      <c r="B105" s="168" t="s">
        <v>426</v>
      </c>
      <c r="C105" s="200"/>
      <c r="D105" s="385"/>
      <c r="E105" s="385"/>
      <c r="F105" s="385"/>
      <c r="G105" s="385"/>
      <c r="H105" s="385"/>
      <c r="I105" s="385"/>
      <c r="J105" s="385"/>
      <c r="K105" s="385"/>
      <c r="L105" s="385"/>
      <c r="M105" s="385"/>
      <c r="N105" s="385"/>
      <c r="O105" s="385"/>
      <c r="P105" s="385"/>
      <c r="Q105" s="385"/>
      <c r="R105" s="385"/>
      <c r="S105" s="385"/>
      <c r="T105" s="385"/>
      <c r="U105" s="385"/>
      <c r="V105" s="385"/>
      <c r="W105" s="385"/>
      <c r="X105" s="385"/>
      <c r="Y105" s="385"/>
      <c r="Z105" s="385"/>
      <c r="AA105" s="385"/>
      <c r="AB105" s="385"/>
      <c r="AC105" s="385"/>
      <c r="AD105" s="385">
        <v>1</v>
      </c>
      <c r="AE105" s="385">
        <v>5</v>
      </c>
      <c r="AF105" s="203">
        <v>6</v>
      </c>
      <c r="AG105" s="4"/>
      <c r="AH105" s="4"/>
    </row>
    <row r="106" spans="2:34" x14ac:dyDescent="0.25">
      <c r="B106" s="132" t="s">
        <v>361</v>
      </c>
      <c r="C106" s="200"/>
      <c r="D106" s="385"/>
      <c r="E106" s="385"/>
      <c r="F106" s="385"/>
      <c r="G106" s="385"/>
      <c r="H106" s="385"/>
      <c r="I106" s="385"/>
      <c r="J106" s="385"/>
      <c r="K106" s="385"/>
      <c r="L106" s="385"/>
      <c r="M106" s="385"/>
      <c r="N106" s="385"/>
      <c r="O106" s="385"/>
      <c r="P106" s="385"/>
      <c r="Q106" s="385"/>
      <c r="R106" s="385"/>
      <c r="S106" s="385"/>
      <c r="T106" s="385"/>
      <c r="U106" s="385"/>
      <c r="V106" s="385"/>
      <c r="W106" s="385"/>
      <c r="X106" s="385"/>
      <c r="Y106" s="385"/>
      <c r="Z106" s="385">
        <v>1</v>
      </c>
      <c r="AA106" s="385"/>
      <c r="AB106" s="385"/>
      <c r="AC106" s="385"/>
      <c r="AD106" s="385">
        <v>1</v>
      </c>
      <c r="AE106" s="385">
        <v>4</v>
      </c>
      <c r="AF106" s="203">
        <v>6</v>
      </c>
      <c r="AG106" s="4"/>
      <c r="AH106" s="4"/>
    </row>
    <row r="107" spans="2:34" x14ac:dyDescent="0.25">
      <c r="B107" s="133" t="s">
        <v>279</v>
      </c>
      <c r="C107" s="200"/>
      <c r="D107" s="385"/>
      <c r="E107" s="385"/>
      <c r="F107" s="385"/>
      <c r="G107" s="385"/>
      <c r="H107" s="385"/>
      <c r="I107" s="385"/>
      <c r="J107" s="385"/>
      <c r="K107" s="385"/>
      <c r="L107" s="385"/>
      <c r="M107" s="385"/>
      <c r="N107" s="385"/>
      <c r="O107" s="385"/>
      <c r="P107" s="385"/>
      <c r="Q107" s="385"/>
      <c r="R107" s="385"/>
      <c r="S107" s="385"/>
      <c r="T107" s="385"/>
      <c r="U107" s="385"/>
      <c r="V107" s="385">
        <v>3</v>
      </c>
      <c r="W107" s="385">
        <v>3</v>
      </c>
      <c r="X107" s="385"/>
      <c r="Y107" s="385"/>
      <c r="Z107" s="385"/>
      <c r="AA107" s="385"/>
      <c r="AB107" s="385"/>
      <c r="AC107" s="385"/>
      <c r="AD107" s="385"/>
      <c r="AE107" s="385"/>
      <c r="AF107" s="203">
        <v>6</v>
      </c>
      <c r="AG107" s="4"/>
      <c r="AH107" s="4"/>
    </row>
    <row r="108" spans="2:34" x14ac:dyDescent="0.25">
      <c r="B108" s="132" t="s">
        <v>319</v>
      </c>
      <c r="C108" s="200"/>
      <c r="D108" s="385"/>
      <c r="E108" s="385"/>
      <c r="F108" s="385"/>
      <c r="G108" s="385"/>
      <c r="H108" s="385"/>
      <c r="I108" s="385"/>
      <c r="J108" s="385"/>
      <c r="K108" s="385"/>
      <c r="L108" s="385"/>
      <c r="M108" s="385"/>
      <c r="N108" s="385"/>
      <c r="O108" s="385"/>
      <c r="P108" s="385"/>
      <c r="Q108" s="385"/>
      <c r="R108" s="385"/>
      <c r="S108" s="385"/>
      <c r="T108" s="385"/>
      <c r="U108" s="385"/>
      <c r="V108" s="385"/>
      <c r="W108" s="385">
        <v>1</v>
      </c>
      <c r="X108" s="385">
        <v>4</v>
      </c>
      <c r="Y108" s="385">
        <v>1</v>
      </c>
      <c r="Z108" s="385"/>
      <c r="AA108" s="385"/>
      <c r="AB108" s="385"/>
      <c r="AC108" s="385"/>
      <c r="AD108" s="385"/>
      <c r="AE108" s="385"/>
      <c r="AF108" s="203">
        <v>6</v>
      </c>
      <c r="AG108" s="4"/>
      <c r="AH108" s="4"/>
    </row>
    <row r="109" spans="2:34" x14ac:dyDescent="0.25">
      <c r="B109" s="112" t="s">
        <v>322</v>
      </c>
      <c r="C109" s="200"/>
      <c r="D109" s="385"/>
      <c r="E109" s="385"/>
      <c r="F109" s="385"/>
      <c r="G109" s="385"/>
      <c r="H109" s="385"/>
      <c r="I109" s="385"/>
      <c r="J109" s="385"/>
      <c r="K109" s="385"/>
      <c r="L109" s="385"/>
      <c r="M109" s="385"/>
      <c r="N109" s="385"/>
      <c r="O109" s="385"/>
      <c r="P109" s="385"/>
      <c r="Q109" s="385"/>
      <c r="R109" s="385"/>
      <c r="S109" s="385"/>
      <c r="T109" s="385"/>
      <c r="U109" s="385"/>
      <c r="V109" s="385"/>
      <c r="W109" s="385"/>
      <c r="X109" s="385">
        <v>1</v>
      </c>
      <c r="Y109" s="385">
        <v>2</v>
      </c>
      <c r="Z109" s="385"/>
      <c r="AA109" s="385">
        <v>2</v>
      </c>
      <c r="AB109" s="385"/>
      <c r="AC109" s="385"/>
      <c r="AD109" s="385"/>
      <c r="AE109" s="385"/>
      <c r="AF109" s="203">
        <v>5</v>
      </c>
      <c r="AG109" s="4"/>
      <c r="AH109" s="4"/>
    </row>
    <row r="110" spans="2:34" x14ac:dyDescent="0.25">
      <c r="B110" s="133" t="s">
        <v>338</v>
      </c>
      <c r="C110" s="200"/>
      <c r="D110" s="385"/>
      <c r="E110" s="385"/>
      <c r="F110" s="385"/>
      <c r="G110" s="385"/>
      <c r="H110" s="385"/>
      <c r="I110" s="385"/>
      <c r="J110" s="385"/>
      <c r="K110" s="385"/>
      <c r="L110" s="385"/>
      <c r="M110" s="385"/>
      <c r="N110" s="385"/>
      <c r="O110" s="385"/>
      <c r="P110" s="385"/>
      <c r="Q110" s="385"/>
      <c r="R110" s="385"/>
      <c r="S110" s="385"/>
      <c r="T110" s="385"/>
      <c r="U110" s="385"/>
      <c r="V110" s="385"/>
      <c r="W110" s="385"/>
      <c r="X110" s="385">
        <v>1</v>
      </c>
      <c r="Y110" s="385">
        <v>2</v>
      </c>
      <c r="Z110" s="385">
        <v>1</v>
      </c>
      <c r="AA110" s="385">
        <v>1</v>
      </c>
      <c r="AB110" s="385"/>
      <c r="AC110" s="385"/>
      <c r="AD110" s="385"/>
      <c r="AE110" s="385"/>
      <c r="AF110" s="203">
        <v>5</v>
      </c>
      <c r="AG110" s="4"/>
      <c r="AH110" s="4"/>
    </row>
    <row r="111" spans="2:34" x14ac:dyDescent="0.25">
      <c r="B111" s="132" t="s">
        <v>239</v>
      </c>
      <c r="C111" s="200"/>
      <c r="D111" s="385"/>
      <c r="E111" s="385"/>
      <c r="F111" s="385"/>
      <c r="G111" s="385"/>
      <c r="H111" s="385"/>
      <c r="I111" s="385"/>
      <c r="J111" s="385"/>
      <c r="K111" s="385"/>
      <c r="L111" s="385"/>
      <c r="M111" s="385"/>
      <c r="N111" s="385"/>
      <c r="O111" s="385"/>
      <c r="P111" s="385"/>
      <c r="Q111" s="385"/>
      <c r="R111" s="385"/>
      <c r="S111" s="385"/>
      <c r="T111" s="385">
        <v>1</v>
      </c>
      <c r="U111" s="385">
        <v>4</v>
      </c>
      <c r="V111" s="385"/>
      <c r="W111" s="385"/>
      <c r="X111" s="385"/>
      <c r="Y111" s="385"/>
      <c r="Z111" s="385"/>
      <c r="AA111" s="385"/>
      <c r="AB111" s="385"/>
      <c r="AC111" s="385"/>
      <c r="AD111" s="385"/>
      <c r="AE111" s="385"/>
      <c r="AF111" s="203">
        <v>5</v>
      </c>
      <c r="AG111" s="4"/>
      <c r="AH111" s="4"/>
    </row>
    <row r="112" spans="2:34" x14ac:dyDescent="0.25">
      <c r="B112" s="133" t="s">
        <v>309</v>
      </c>
      <c r="C112" s="200"/>
      <c r="D112" s="385"/>
      <c r="E112" s="385"/>
      <c r="F112" s="385"/>
      <c r="G112" s="385"/>
      <c r="H112" s="385"/>
      <c r="I112" s="385"/>
      <c r="J112" s="385"/>
      <c r="K112" s="385"/>
      <c r="L112" s="385"/>
      <c r="M112" s="385"/>
      <c r="N112" s="385"/>
      <c r="O112" s="385"/>
      <c r="P112" s="385"/>
      <c r="Q112" s="385"/>
      <c r="R112" s="385"/>
      <c r="S112" s="385"/>
      <c r="T112" s="385"/>
      <c r="U112" s="385"/>
      <c r="V112" s="385"/>
      <c r="W112" s="385">
        <v>1</v>
      </c>
      <c r="X112" s="385">
        <v>1</v>
      </c>
      <c r="Y112" s="385">
        <v>2</v>
      </c>
      <c r="Z112" s="385"/>
      <c r="AA112" s="385"/>
      <c r="AB112" s="385"/>
      <c r="AC112" s="385">
        <v>1</v>
      </c>
      <c r="AD112" s="385"/>
      <c r="AE112" s="385"/>
      <c r="AF112" s="203">
        <v>5</v>
      </c>
      <c r="AG112" s="4"/>
      <c r="AH112" s="4"/>
    </row>
    <row r="113" spans="2:34" x14ac:dyDescent="0.25">
      <c r="B113" s="168" t="s">
        <v>420</v>
      </c>
      <c r="C113" s="200"/>
      <c r="D113" s="385"/>
      <c r="E113" s="385"/>
      <c r="F113" s="385"/>
      <c r="G113" s="385"/>
      <c r="H113" s="385"/>
      <c r="I113" s="385"/>
      <c r="J113" s="385"/>
      <c r="K113" s="385"/>
      <c r="L113" s="385"/>
      <c r="M113" s="385"/>
      <c r="N113" s="385"/>
      <c r="O113" s="385"/>
      <c r="P113" s="385"/>
      <c r="Q113" s="385"/>
      <c r="R113" s="385"/>
      <c r="S113" s="385"/>
      <c r="T113" s="385"/>
      <c r="U113" s="385"/>
      <c r="V113" s="385"/>
      <c r="W113" s="385"/>
      <c r="X113" s="385"/>
      <c r="Y113" s="385"/>
      <c r="Z113" s="385"/>
      <c r="AA113" s="385"/>
      <c r="AB113" s="385"/>
      <c r="AC113" s="385">
        <v>1</v>
      </c>
      <c r="AD113" s="385">
        <v>3</v>
      </c>
      <c r="AE113" s="385">
        <v>1</v>
      </c>
      <c r="AF113" s="203">
        <v>5</v>
      </c>
      <c r="AG113" s="4"/>
      <c r="AH113" s="4"/>
    </row>
    <row r="114" spans="2:34" x14ac:dyDescent="0.25">
      <c r="B114" s="168" t="s">
        <v>146</v>
      </c>
      <c r="C114" s="200"/>
      <c r="D114" s="385"/>
      <c r="E114" s="385"/>
      <c r="F114" s="385"/>
      <c r="G114" s="385"/>
      <c r="H114" s="385"/>
      <c r="I114" s="385"/>
      <c r="J114" s="385"/>
      <c r="K114" s="385">
        <v>1</v>
      </c>
      <c r="L114" s="385">
        <v>2</v>
      </c>
      <c r="M114" s="385"/>
      <c r="N114" s="385">
        <v>2</v>
      </c>
      <c r="O114" s="385"/>
      <c r="P114" s="385"/>
      <c r="Q114" s="385"/>
      <c r="R114" s="385"/>
      <c r="S114" s="385"/>
      <c r="T114" s="385"/>
      <c r="U114" s="385"/>
      <c r="V114" s="385"/>
      <c r="W114" s="385"/>
      <c r="X114" s="385"/>
      <c r="Y114" s="385"/>
      <c r="Z114" s="385"/>
      <c r="AA114" s="385"/>
      <c r="AB114" s="385"/>
      <c r="AC114" s="385"/>
      <c r="AD114" s="385"/>
      <c r="AE114" s="385"/>
      <c r="AF114" s="203">
        <v>5</v>
      </c>
      <c r="AG114" s="4"/>
      <c r="AH114" s="4"/>
    </row>
    <row r="115" spans="2:34" x14ac:dyDescent="0.25">
      <c r="B115" s="168" t="s">
        <v>199</v>
      </c>
      <c r="C115" s="200"/>
      <c r="D115" s="385"/>
      <c r="E115" s="385"/>
      <c r="F115" s="385"/>
      <c r="G115" s="385"/>
      <c r="H115" s="385"/>
      <c r="I115" s="385"/>
      <c r="J115" s="385"/>
      <c r="K115" s="385"/>
      <c r="L115" s="385"/>
      <c r="M115" s="385"/>
      <c r="N115" s="385"/>
      <c r="O115" s="385"/>
      <c r="P115" s="385"/>
      <c r="Q115" s="385"/>
      <c r="R115" s="385">
        <v>1</v>
      </c>
      <c r="S115" s="385"/>
      <c r="T115" s="385"/>
      <c r="U115" s="385">
        <v>3</v>
      </c>
      <c r="V115" s="385"/>
      <c r="W115" s="385"/>
      <c r="X115" s="385"/>
      <c r="Y115" s="385"/>
      <c r="Z115" s="385"/>
      <c r="AA115" s="385"/>
      <c r="AB115" s="385"/>
      <c r="AC115" s="385">
        <v>1</v>
      </c>
      <c r="AD115" s="385"/>
      <c r="AE115" s="385"/>
      <c r="AF115" s="203">
        <v>5</v>
      </c>
      <c r="AG115" s="4"/>
      <c r="AH115" s="4"/>
    </row>
    <row r="116" spans="2:34" x14ac:dyDescent="0.25">
      <c r="B116" s="168" t="s">
        <v>178</v>
      </c>
      <c r="C116" s="200"/>
      <c r="D116" s="385"/>
      <c r="E116" s="385"/>
      <c r="F116" s="385"/>
      <c r="G116" s="385"/>
      <c r="H116" s="385"/>
      <c r="I116" s="385"/>
      <c r="J116" s="385"/>
      <c r="K116" s="385"/>
      <c r="L116" s="385"/>
      <c r="M116" s="385"/>
      <c r="N116" s="385"/>
      <c r="O116" s="385">
        <v>1</v>
      </c>
      <c r="P116" s="385">
        <v>3</v>
      </c>
      <c r="Q116" s="385">
        <v>1</v>
      </c>
      <c r="R116" s="385"/>
      <c r="S116" s="385"/>
      <c r="T116" s="385"/>
      <c r="U116" s="385"/>
      <c r="V116" s="385"/>
      <c r="W116" s="385"/>
      <c r="X116" s="385"/>
      <c r="Y116" s="385"/>
      <c r="Z116" s="385"/>
      <c r="AA116" s="385"/>
      <c r="AB116" s="385"/>
      <c r="AC116" s="385"/>
      <c r="AD116" s="385"/>
      <c r="AE116" s="385"/>
      <c r="AF116" s="203">
        <v>5</v>
      </c>
      <c r="AG116" s="4"/>
      <c r="AH116" s="4"/>
    </row>
    <row r="117" spans="2:34" x14ac:dyDescent="0.25">
      <c r="B117" s="168" t="s">
        <v>223</v>
      </c>
      <c r="C117" s="200"/>
      <c r="D117" s="385"/>
      <c r="E117" s="385"/>
      <c r="F117" s="385"/>
      <c r="G117" s="385"/>
      <c r="H117" s="385"/>
      <c r="I117" s="385"/>
      <c r="J117" s="385"/>
      <c r="K117" s="385"/>
      <c r="L117" s="385"/>
      <c r="M117" s="385"/>
      <c r="N117" s="385"/>
      <c r="O117" s="385"/>
      <c r="P117" s="385"/>
      <c r="Q117" s="385"/>
      <c r="R117" s="385">
        <v>4</v>
      </c>
      <c r="S117" s="385">
        <v>1</v>
      </c>
      <c r="T117" s="385"/>
      <c r="U117" s="385"/>
      <c r="V117" s="385"/>
      <c r="W117" s="385"/>
      <c r="X117" s="385"/>
      <c r="Y117" s="385"/>
      <c r="Z117" s="385"/>
      <c r="AA117" s="385"/>
      <c r="AB117" s="385"/>
      <c r="AC117" s="385"/>
      <c r="AD117" s="385"/>
      <c r="AE117" s="385"/>
      <c r="AF117" s="203">
        <v>5</v>
      </c>
      <c r="AG117" s="4"/>
      <c r="AH117" s="4"/>
    </row>
    <row r="118" spans="2:34" x14ac:dyDescent="0.25">
      <c r="B118" s="168" t="s">
        <v>377</v>
      </c>
      <c r="C118" s="200"/>
      <c r="D118" s="385"/>
      <c r="E118" s="385"/>
      <c r="F118" s="385"/>
      <c r="G118" s="385"/>
      <c r="H118" s="385"/>
      <c r="I118" s="385"/>
      <c r="J118" s="385"/>
      <c r="K118" s="385"/>
      <c r="L118" s="385"/>
      <c r="M118" s="385"/>
      <c r="N118" s="385"/>
      <c r="O118" s="385"/>
      <c r="P118" s="385"/>
      <c r="Q118" s="385"/>
      <c r="R118" s="385"/>
      <c r="S118" s="385"/>
      <c r="T118" s="385"/>
      <c r="U118" s="385"/>
      <c r="V118" s="385"/>
      <c r="W118" s="385"/>
      <c r="X118" s="385"/>
      <c r="Y118" s="385"/>
      <c r="Z118" s="385"/>
      <c r="AA118" s="385">
        <v>1</v>
      </c>
      <c r="AB118" s="385">
        <v>1</v>
      </c>
      <c r="AC118" s="385">
        <v>2</v>
      </c>
      <c r="AD118" s="385"/>
      <c r="AE118" s="385">
        <v>1</v>
      </c>
      <c r="AF118" s="203">
        <v>5</v>
      </c>
      <c r="AG118" s="4"/>
      <c r="AH118" s="4"/>
    </row>
    <row r="119" spans="2:34" x14ac:dyDescent="0.25">
      <c r="B119" s="168" t="s">
        <v>372</v>
      </c>
      <c r="C119" s="200"/>
      <c r="D119" s="385"/>
      <c r="E119" s="385"/>
      <c r="F119" s="385"/>
      <c r="G119" s="385"/>
      <c r="H119" s="385"/>
      <c r="I119" s="385"/>
      <c r="J119" s="385"/>
      <c r="K119" s="385"/>
      <c r="L119" s="385"/>
      <c r="M119" s="385"/>
      <c r="N119" s="385"/>
      <c r="O119" s="385"/>
      <c r="P119" s="385"/>
      <c r="Q119" s="385"/>
      <c r="R119" s="385"/>
      <c r="S119" s="385"/>
      <c r="T119" s="385"/>
      <c r="U119" s="385"/>
      <c r="V119" s="385"/>
      <c r="W119" s="385"/>
      <c r="X119" s="385"/>
      <c r="Y119" s="385"/>
      <c r="Z119" s="385"/>
      <c r="AA119" s="385">
        <v>5</v>
      </c>
      <c r="AB119" s="385"/>
      <c r="AC119" s="385"/>
      <c r="AD119" s="385"/>
      <c r="AE119" s="385"/>
      <c r="AF119" s="203">
        <v>5</v>
      </c>
      <c r="AG119" s="4"/>
      <c r="AH119" s="4"/>
    </row>
    <row r="120" spans="2:34" x14ac:dyDescent="0.25">
      <c r="B120" s="168" t="s">
        <v>175</v>
      </c>
      <c r="C120" s="200"/>
      <c r="D120" s="385"/>
      <c r="E120" s="385"/>
      <c r="F120" s="385"/>
      <c r="G120" s="385"/>
      <c r="H120" s="385"/>
      <c r="I120" s="385"/>
      <c r="J120" s="385"/>
      <c r="K120" s="385"/>
      <c r="L120" s="385"/>
      <c r="M120" s="385"/>
      <c r="N120" s="385"/>
      <c r="O120" s="385">
        <v>5</v>
      </c>
      <c r="P120" s="385"/>
      <c r="Q120" s="385"/>
      <c r="R120" s="385"/>
      <c r="S120" s="385"/>
      <c r="T120" s="385"/>
      <c r="U120" s="385"/>
      <c r="V120" s="385"/>
      <c r="W120" s="385"/>
      <c r="X120" s="385"/>
      <c r="Y120" s="385"/>
      <c r="Z120" s="385"/>
      <c r="AA120" s="385"/>
      <c r="AB120" s="385"/>
      <c r="AC120" s="385"/>
      <c r="AD120" s="385"/>
      <c r="AE120" s="385"/>
      <c r="AF120" s="203">
        <v>5</v>
      </c>
      <c r="AG120" s="4"/>
      <c r="AH120" s="4"/>
    </row>
    <row r="121" spans="2:34" x14ac:dyDescent="0.25">
      <c r="B121" s="132" t="s">
        <v>92</v>
      </c>
      <c r="C121" s="200"/>
      <c r="D121" s="385"/>
      <c r="E121" s="385"/>
      <c r="F121" s="385"/>
      <c r="G121" s="385">
        <v>3</v>
      </c>
      <c r="H121" s="385"/>
      <c r="I121" s="385">
        <v>2</v>
      </c>
      <c r="J121" s="385"/>
      <c r="K121" s="385"/>
      <c r="L121" s="385"/>
      <c r="M121" s="385"/>
      <c r="N121" s="385"/>
      <c r="O121" s="385"/>
      <c r="P121" s="385"/>
      <c r="Q121" s="385"/>
      <c r="R121" s="385"/>
      <c r="S121" s="385"/>
      <c r="T121" s="385"/>
      <c r="U121" s="385"/>
      <c r="V121" s="385"/>
      <c r="W121" s="385"/>
      <c r="X121" s="385"/>
      <c r="Y121" s="385"/>
      <c r="Z121" s="385"/>
      <c r="AA121" s="385"/>
      <c r="AB121" s="385"/>
      <c r="AC121" s="385"/>
      <c r="AD121" s="385"/>
      <c r="AE121" s="385"/>
      <c r="AF121" s="203">
        <v>5</v>
      </c>
      <c r="AG121" s="4"/>
      <c r="AH121" s="4"/>
    </row>
    <row r="122" spans="2:34" x14ac:dyDescent="0.25">
      <c r="B122" s="133" t="s">
        <v>63</v>
      </c>
      <c r="C122" s="200"/>
      <c r="D122" s="385"/>
      <c r="E122" s="385"/>
      <c r="F122" s="385">
        <v>2</v>
      </c>
      <c r="G122" s="385">
        <v>1</v>
      </c>
      <c r="H122" s="385">
        <v>2</v>
      </c>
      <c r="I122" s="385"/>
      <c r="J122" s="385"/>
      <c r="K122" s="385"/>
      <c r="L122" s="385"/>
      <c r="M122" s="385"/>
      <c r="N122" s="385"/>
      <c r="O122" s="385"/>
      <c r="P122" s="385"/>
      <c r="Q122" s="385"/>
      <c r="R122" s="385"/>
      <c r="S122" s="385"/>
      <c r="T122" s="385"/>
      <c r="U122" s="385"/>
      <c r="V122" s="385"/>
      <c r="W122" s="385"/>
      <c r="X122" s="385"/>
      <c r="Y122" s="385"/>
      <c r="Z122" s="385"/>
      <c r="AA122" s="385"/>
      <c r="AB122" s="385"/>
      <c r="AC122" s="385"/>
      <c r="AD122" s="385"/>
      <c r="AE122" s="385"/>
      <c r="AF122" s="203">
        <v>5</v>
      </c>
      <c r="AG122" s="4"/>
      <c r="AH122" s="4"/>
    </row>
    <row r="123" spans="2:34" x14ac:dyDescent="0.25">
      <c r="B123" s="168" t="s">
        <v>126</v>
      </c>
      <c r="C123" s="200"/>
      <c r="D123" s="385"/>
      <c r="E123" s="385"/>
      <c r="F123" s="385"/>
      <c r="G123" s="385"/>
      <c r="H123" s="385"/>
      <c r="I123" s="385"/>
      <c r="J123" s="385">
        <v>1</v>
      </c>
      <c r="K123" s="385"/>
      <c r="L123" s="385">
        <v>1</v>
      </c>
      <c r="M123" s="385"/>
      <c r="N123" s="385">
        <v>1</v>
      </c>
      <c r="O123" s="385">
        <v>1</v>
      </c>
      <c r="P123" s="385"/>
      <c r="Q123" s="385"/>
      <c r="R123" s="385"/>
      <c r="S123" s="385"/>
      <c r="T123" s="385"/>
      <c r="U123" s="385"/>
      <c r="V123" s="385"/>
      <c r="W123" s="385"/>
      <c r="X123" s="385"/>
      <c r="Y123" s="385"/>
      <c r="Z123" s="385"/>
      <c r="AA123" s="385"/>
      <c r="AB123" s="385"/>
      <c r="AC123" s="385"/>
      <c r="AD123" s="385"/>
      <c r="AE123" s="385"/>
      <c r="AF123" s="203">
        <v>4</v>
      </c>
      <c r="AG123" s="4"/>
      <c r="AH123" s="4"/>
    </row>
    <row r="124" spans="2:34" x14ac:dyDescent="0.25">
      <c r="B124" s="168" t="s">
        <v>329</v>
      </c>
      <c r="C124" s="200"/>
      <c r="D124" s="385"/>
      <c r="E124" s="385"/>
      <c r="F124" s="385"/>
      <c r="G124" s="385"/>
      <c r="H124" s="385"/>
      <c r="I124" s="385"/>
      <c r="J124" s="385"/>
      <c r="K124" s="385"/>
      <c r="L124" s="385"/>
      <c r="M124" s="385"/>
      <c r="N124" s="385"/>
      <c r="O124" s="385"/>
      <c r="P124" s="385"/>
      <c r="Q124" s="385"/>
      <c r="R124" s="385"/>
      <c r="S124" s="385"/>
      <c r="T124" s="385"/>
      <c r="U124" s="385"/>
      <c r="V124" s="385"/>
      <c r="W124" s="385"/>
      <c r="X124" s="385">
        <v>1</v>
      </c>
      <c r="Y124" s="385"/>
      <c r="Z124" s="385">
        <v>1</v>
      </c>
      <c r="AA124" s="385">
        <v>1</v>
      </c>
      <c r="AB124" s="385"/>
      <c r="AC124" s="385"/>
      <c r="AD124" s="385">
        <v>1</v>
      </c>
      <c r="AE124" s="385"/>
      <c r="AF124" s="203">
        <v>4</v>
      </c>
      <c r="AG124" s="4"/>
      <c r="AH124" s="4"/>
    </row>
    <row r="125" spans="2:34" x14ac:dyDescent="0.25">
      <c r="B125" s="168" t="s">
        <v>81</v>
      </c>
      <c r="C125" s="200"/>
      <c r="D125" s="385"/>
      <c r="E125" s="385"/>
      <c r="F125" s="385">
        <v>2</v>
      </c>
      <c r="G125" s="385">
        <v>2</v>
      </c>
      <c r="H125" s="385"/>
      <c r="I125" s="385"/>
      <c r="J125" s="385"/>
      <c r="K125" s="385"/>
      <c r="L125" s="385"/>
      <c r="M125" s="385"/>
      <c r="N125" s="385"/>
      <c r="O125" s="385"/>
      <c r="P125" s="385"/>
      <c r="Q125" s="385"/>
      <c r="R125" s="385"/>
      <c r="S125" s="385"/>
      <c r="T125" s="385"/>
      <c r="U125" s="385"/>
      <c r="V125" s="385"/>
      <c r="W125" s="385"/>
      <c r="X125" s="385"/>
      <c r="Y125" s="385"/>
      <c r="Z125" s="385"/>
      <c r="AA125" s="385"/>
      <c r="AB125" s="385"/>
      <c r="AC125" s="385"/>
      <c r="AD125" s="385"/>
      <c r="AE125" s="385"/>
      <c r="AF125" s="203">
        <v>4</v>
      </c>
      <c r="AG125" s="4"/>
      <c r="AH125" s="4"/>
    </row>
    <row r="126" spans="2:34" x14ac:dyDescent="0.25">
      <c r="B126" s="168" t="s">
        <v>278</v>
      </c>
      <c r="C126" s="200"/>
      <c r="D126" s="385"/>
      <c r="E126" s="385"/>
      <c r="F126" s="385"/>
      <c r="G126" s="385"/>
      <c r="H126" s="385"/>
      <c r="I126" s="385"/>
      <c r="J126" s="385"/>
      <c r="K126" s="385"/>
      <c r="L126" s="385"/>
      <c r="M126" s="385"/>
      <c r="N126" s="385"/>
      <c r="O126" s="385"/>
      <c r="P126" s="385"/>
      <c r="Q126" s="385"/>
      <c r="R126" s="385"/>
      <c r="S126" s="385"/>
      <c r="T126" s="385"/>
      <c r="U126" s="385"/>
      <c r="V126" s="385">
        <v>3</v>
      </c>
      <c r="W126" s="385">
        <v>1</v>
      </c>
      <c r="X126" s="385"/>
      <c r="Y126" s="385"/>
      <c r="Z126" s="385"/>
      <c r="AA126" s="385"/>
      <c r="AB126" s="385"/>
      <c r="AC126" s="385"/>
      <c r="AD126" s="385"/>
      <c r="AE126" s="385"/>
      <c r="AF126" s="203">
        <v>4</v>
      </c>
      <c r="AG126" s="4"/>
      <c r="AH126" s="4"/>
    </row>
    <row r="127" spans="2:34" x14ac:dyDescent="0.25">
      <c r="B127" s="168" t="s">
        <v>327</v>
      </c>
      <c r="C127" s="200"/>
      <c r="D127" s="385"/>
      <c r="E127" s="385"/>
      <c r="F127" s="385"/>
      <c r="G127" s="385"/>
      <c r="H127" s="385"/>
      <c r="I127" s="385"/>
      <c r="J127" s="385"/>
      <c r="K127" s="385"/>
      <c r="L127" s="385"/>
      <c r="M127" s="385"/>
      <c r="N127" s="385"/>
      <c r="O127" s="385"/>
      <c r="P127" s="385"/>
      <c r="Q127" s="385"/>
      <c r="R127" s="385"/>
      <c r="S127" s="385"/>
      <c r="T127" s="385"/>
      <c r="U127" s="385"/>
      <c r="V127" s="385"/>
      <c r="W127" s="385"/>
      <c r="X127" s="385">
        <v>1</v>
      </c>
      <c r="Y127" s="385">
        <v>1</v>
      </c>
      <c r="Z127" s="385"/>
      <c r="AA127" s="385">
        <v>1</v>
      </c>
      <c r="AB127" s="385">
        <v>1</v>
      </c>
      <c r="AC127" s="385"/>
      <c r="AD127" s="385"/>
      <c r="AE127" s="385"/>
      <c r="AF127" s="203">
        <v>4</v>
      </c>
      <c r="AG127" s="4"/>
      <c r="AH127" s="4"/>
    </row>
    <row r="128" spans="2:34" x14ac:dyDescent="0.25">
      <c r="B128" s="168" t="s">
        <v>360</v>
      </c>
      <c r="C128" s="200"/>
      <c r="D128" s="385"/>
      <c r="E128" s="385"/>
      <c r="F128" s="385"/>
      <c r="G128" s="385"/>
      <c r="H128" s="385"/>
      <c r="I128" s="385"/>
      <c r="J128" s="385"/>
      <c r="K128" s="385"/>
      <c r="L128" s="385"/>
      <c r="M128" s="385"/>
      <c r="N128" s="385"/>
      <c r="O128" s="385"/>
      <c r="P128" s="385"/>
      <c r="Q128" s="385"/>
      <c r="R128" s="385"/>
      <c r="S128" s="385"/>
      <c r="T128" s="385"/>
      <c r="U128" s="385"/>
      <c r="V128" s="385"/>
      <c r="W128" s="385"/>
      <c r="X128" s="385"/>
      <c r="Y128" s="385"/>
      <c r="Z128" s="385">
        <v>2</v>
      </c>
      <c r="AA128" s="385">
        <v>1</v>
      </c>
      <c r="AB128" s="385"/>
      <c r="AC128" s="385">
        <v>1</v>
      </c>
      <c r="AD128" s="385"/>
      <c r="AE128" s="385"/>
      <c r="AF128" s="203">
        <v>4</v>
      </c>
      <c r="AG128" s="4"/>
      <c r="AH128" s="4"/>
    </row>
    <row r="129" spans="2:34" x14ac:dyDescent="0.25">
      <c r="B129" s="168" t="s">
        <v>369</v>
      </c>
      <c r="C129" s="200"/>
      <c r="D129" s="385"/>
      <c r="E129" s="385"/>
      <c r="F129" s="385"/>
      <c r="G129" s="385"/>
      <c r="H129" s="385"/>
      <c r="I129" s="385"/>
      <c r="J129" s="385"/>
      <c r="K129" s="385"/>
      <c r="L129" s="385"/>
      <c r="M129" s="385"/>
      <c r="N129" s="385"/>
      <c r="O129" s="385"/>
      <c r="P129" s="385"/>
      <c r="Q129" s="385"/>
      <c r="R129" s="385"/>
      <c r="S129" s="385"/>
      <c r="T129" s="385"/>
      <c r="U129" s="385"/>
      <c r="V129" s="385"/>
      <c r="W129" s="385"/>
      <c r="X129" s="385"/>
      <c r="Y129" s="385"/>
      <c r="Z129" s="385">
        <v>1</v>
      </c>
      <c r="AA129" s="385">
        <v>3</v>
      </c>
      <c r="AB129" s="385"/>
      <c r="AC129" s="385"/>
      <c r="AD129" s="385"/>
      <c r="AE129" s="385"/>
      <c r="AF129" s="203">
        <v>4</v>
      </c>
      <c r="AG129" s="4"/>
      <c r="AH129" s="4"/>
    </row>
    <row r="130" spans="2:34" x14ac:dyDescent="0.25">
      <c r="B130" s="168" t="s">
        <v>164</v>
      </c>
      <c r="C130" s="200"/>
      <c r="D130" s="385"/>
      <c r="E130" s="385"/>
      <c r="F130" s="385"/>
      <c r="G130" s="385"/>
      <c r="H130" s="385"/>
      <c r="I130" s="385"/>
      <c r="J130" s="385"/>
      <c r="K130" s="385"/>
      <c r="L130" s="385"/>
      <c r="M130" s="385">
        <v>2</v>
      </c>
      <c r="N130" s="385">
        <v>1</v>
      </c>
      <c r="O130" s="385">
        <v>1</v>
      </c>
      <c r="P130" s="385"/>
      <c r="Q130" s="385"/>
      <c r="R130" s="385"/>
      <c r="S130" s="385"/>
      <c r="T130" s="385"/>
      <c r="U130" s="385"/>
      <c r="V130" s="385"/>
      <c r="W130" s="385"/>
      <c r="X130" s="385"/>
      <c r="Y130" s="385"/>
      <c r="Z130" s="385"/>
      <c r="AA130" s="385"/>
      <c r="AB130" s="385"/>
      <c r="AC130" s="385"/>
      <c r="AD130" s="385"/>
      <c r="AE130" s="385"/>
      <c r="AF130" s="203">
        <v>4</v>
      </c>
      <c r="AG130" s="4"/>
      <c r="AH130" s="4"/>
    </row>
    <row r="131" spans="2:34" x14ac:dyDescent="0.25">
      <c r="B131" s="168" t="s">
        <v>364</v>
      </c>
      <c r="C131" s="200"/>
      <c r="D131" s="385"/>
      <c r="E131" s="385"/>
      <c r="F131" s="385"/>
      <c r="G131" s="385"/>
      <c r="H131" s="385"/>
      <c r="I131" s="385"/>
      <c r="J131" s="385"/>
      <c r="K131" s="385"/>
      <c r="L131" s="385"/>
      <c r="M131" s="385"/>
      <c r="N131" s="385"/>
      <c r="O131" s="385"/>
      <c r="P131" s="385"/>
      <c r="Q131" s="385"/>
      <c r="R131" s="385"/>
      <c r="S131" s="385"/>
      <c r="T131" s="385"/>
      <c r="U131" s="385"/>
      <c r="V131" s="385"/>
      <c r="W131" s="385"/>
      <c r="X131" s="385"/>
      <c r="Y131" s="385"/>
      <c r="Z131" s="385">
        <v>1</v>
      </c>
      <c r="AA131" s="385">
        <v>1</v>
      </c>
      <c r="AB131" s="385"/>
      <c r="AC131" s="385">
        <v>1</v>
      </c>
      <c r="AD131" s="385">
        <v>1</v>
      </c>
      <c r="AE131" s="385"/>
      <c r="AF131" s="203">
        <v>4</v>
      </c>
      <c r="AG131" s="4"/>
      <c r="AH131" s="4"/>
    </row>
    <row r="132" spans="2:34" x14ac:dyDescent="0.25">
      <c r="B132" s="168" t="s">
        <v>59</v>
      </c>
      <c r="C132" s="200"/>
      <c r="D132" s="385"/>
      <c r="E132" s="385">
        <v>1</v>
      </c>
      <c r="F132" s="385">
        <v>2</v>
      </c>
      <c r="G132" s="385">
        <v>1</v>
      </c>
      <c r="H132" s="385"/>
      <c r="I132" s="385"/>
      <c r="J132" s="385"/>
      <c r="K132" s="385"/>
      <c r="L132" s="385"/>
      <c r="M132" s="385"/>
      <c r="N132" s="385"/>
      <c r="O132" s="385"/>
      <c r="P132" s="385"/>
      <c r="Q132" s="385"/>
      <c r="R132" s="385"/>
      <c r="S132" s="385"/>
      <c r="T132" s="385"/>
      <c r="U132" s="385"/>
      <c r="V132" s="385"/>
      <c r="W132" s="385"/>
      <c r="X132" s="385"/>
      <c r="Y132" s="385"/>
      <c r="Z132" s="385"/>
      <c r="AA132" s="385"/>
      <c r="AB132" s="385"/>
      <c r="AC132" s="385"/>
      <c r="AD132" s="385"/>
      <c r="AE132" s="385"/>
      <c r="AF132" s="203">
        <v>4</v>
      </c>
      <c r="AG132" s="4"/>
      <c r="AH132" s="4"/>
    </row>
    <row r="133" spans="2:34" x14ac:dyDescent="0.25">
      <c r="B133" s="168" t="s">
        <v>55</v>
      </c>
      <c r="C133" s="200"/>
      <c r="D133" s="385"/>
      <c r="E133" s="385">
        <v>2</v>
      </c>
      <c r="F133" s="385">
        <v>1</v>
      </c>
      <c r="G133" s="385">
        <v>1</v>
      </c>
      <c r="H133" s="385"/>
      <c r="I133" s="385"/>
      <c r="J133" s="385"/>
      <c r="K133" s="385"/>
      <c r="L133" s="385"/>
      <c r="M133" s="385"/>
      <c r="N133" s="385"/>
      <c r="O133" s="385"/>
      <c r="P133" s="385"/>
      <c r="Q133" s="385"/>
      <c r="R133" s="385"/>
      <c r="S133" s="385"/>
      <c r="T133" s="385"/>
      <c r="U133" s="385"/>
      <c r="V133" s="385"/>
      <c r="W133" s="385"/>
      <c r="X133" s="385"/>
      <c r="Y133" s="385"/>
      <c r="Z133" s="385"/>
      <c r="AA133" s="385"/>
      <c r="AB133" s="385"/>
      <c r="AC133" s="385"/>
      <c r="AD133" s="385"/>
      <c r="AE133" s="385"/>
      <c r="AF133" s="203">
        <v>4</v>
      </c>
      <c r="AG133" s="4"/>
      <c r="AH133" s="4"/>
    </row>
    <row r="134" spans="2:34" x14ac:dyDescent="0.25">
      <c r="B134" s="168" t="s">
        <v>78</v>
      </c>
      <c r="C134" s="200"/>
      <c r="D134" s="385"/>
      <c r="E134" s="385"/>
      <c r="F134" s="385">
        <v>1</v>
      </c>
      <c r="G134" s="385">
        <v>1</v>
      </c>
      <c r="H134" s="385">
        <v>1</v>
      </c>
      <c r="I134" s="385">
        <v>1</v>
      </c>
      <c r="J134" s="385"/>
      <c r="K134" s="385"/>
      <c r="L134" s="385"/>
      <c r="M134" s="385"/>
      <c r="N134" s="385"/>
      <c r="O134" s="385"/>
      <c r="P134" s="385"/>
      <c r="Q134" s="385"/>
      <c r="R134" s="385"/>
      <c r="S134" s="385"/>
      <c r="T134" s="385"/>
      <c r="U134" s="385"/>
      <c r="V134" s="385"/>
      <c r="W134" s="385"/>
      <c r="X134" s="385"/>
      <c r="Y134" s="385"/>
      <c r="Z134" s="385"/>
      <c r="AA134" s="385"/>
      <c r="AB134" s="385"/>
      <c r="AC134" s="385"/>
      <c r="AD134" s="385"/>
      <c r="AE134" s="385"/>
      <c r="AF134" s="203">
        <v>4</v>
      </c>
      <c r="AG134" s="4"/>
      <c r="AH134" s="4"/>
    </row>
    <row r="135" spans="2:34" x14ac:dyDescent="0.25">
      <c r="B135" s="168" t="s">
        <v>14</v>
      </c>
      <c r="C135" s="200">
        <v>4</v>
      </c>
      <c r="D135" s="385"/>
      <c r="E135" s="385"/>
      <c r="F135" s="385"/>
      <c r="G135" s="385"/>
      <c r="H135" s="385"/>
      <c r="I135" s="385"/>
      <c r="J135" s="385"/>
      <c r="K135" s="385"/>
      <c r="L135" s="385"/>
      <c r="M135" s="385"/>
      <c r="N135" s="385"/>
      <c r="O135" s="385"/>
      <c r="P135" s="385"/>
      <c r="Q135" s="385"/>
      <c r="R135" s="385"/>
      <c r="S135" s="385"/>
      <c r="T135" s="385"/>
      <c r="U135" s="385"/>
      <c r="V135" s="385"/>
      <c r="W135" s="385"/>
      <c r="X135" s="385"/>
      <c r="Y135" s="385"/>
      <c r="Z135" s="385"/>
      <c r="AA135" s="385"/>
      <c r="AB135" s="385"/>
      <c r="AC135" s="385"/>
      <c r="AD135" s="385"/>
      <c r="AE135" s="385"/>
      <c r="AF135" s="203">
        <v>4</v>
      </c>
      <c r="AG135" s="4"/>
      <c r="AH135" s="4"/>
    </row>
    <row r="136" spans="2:34" x14ac:dyDescent="0.25">
      <c r="B136" s="168" t="s">
        <v>47</v>
      </c>
      <c r="C136" s="200"/>
      <c r="D136" s="385">
        <v>1</v>
      </c>
      <c r="E136" s="385">
        <v>1</v>
      </c>
      <c r="F136" s="385">
        <v>2</v>
      </c>
      <c r="G136" s="385"/>
      <c r="H136" s="385"/>
      <c r="I136" s="385"/>
      <c r="J136" s="385"/>
      <c r="K136" s="385"/>
      <c r="L136" s="385"/>
      <c r="M136" s="385"/>
      <c r="N136" s="385"/>
      <c r="O136" s="385"/>
      <c r="P136" s="385"/>
      <c r="Q136" s="385"/>
      <c r="R136" s="385"/>
      <c r="S136" s="385"/>
      <c r="T136" s="385"/>
      <c r="U136" s="385"/>
      <c r="V136" s="385"/>
      <c r="W136" s="385"/>
      <c r="X136" s="385"/>
      <c r="Y136" s="385"/>
      <c r="Z136" s="385"/>
      <c r="AA136" s="385"/>
      <c r="AB136" s="385"/>
      <c r="AC136" s="385"/>
      <c r="AD136" s="385"/>
      <c r="AE136" s="385"/>
      <c r="AF136" s="203">
        <v>4</v>
      </c>
      <c r="AG136" s="4"/>
      <c r="AH136" s="4"/>
    </row>
    <row r="137" spans="2:34" x14ac:dyDescent="0.25">
      <c r="B137" s="168" t="s">
        <v>367</v>
      </c>
      <c r="C137" s="200"/>
      <c r="D137" s="385"/>
      <c r="E137" s="385"/>
      <c r="F137" s="385"/>
      <c r="G137" s="385"/>
      <c r="H137" s="385"/>
      <c r="I137" s="385"/>
      <c r="J137" s="385"/>
      <c r="K137" s="385"/>
      <c r="L137" s="385"/>
      <c r="M137" s="385"/>
      <c r="N137" s="385"/>
      <c r="O137" s="385"/>
      <c r="P137" s="385"/>
      <c r="Q137" s="385"/>
      <c r="R137" s="385"/>
      <c r="S137" s="385"/>
      <c r="T137" s="385"/>
      <c r="U137" s="385"/>
      <c r="V137" s="385"/>
      <c r="W137" s="385"/>
      <c r="X137" s="385"/>
      <c r="Y137" s="385"/>
      <c r="Z137" s="385">
        <v>1</v>
      </c>
      <c r="AA137" s="385">
        <v>1</v>
      </c>
      <c r="AB137" s="385"/>
      <c r="AC137" s="385">
        <v>1</v>
      </c>
      <c r="AD137" s="385">
        <v>1</v>
      </c>
      <c r="AE137" s="385"/>
      <c r="AF137" s="203">
        <v>4</v>
      </c>
      <c r="AG137" s="4"/>
      <c r="AH137" s="4"/>
    </row>
    <row r="138" spans="2:34" x14ac:dyDescent="0.25">
      <c r="B138" s="168" t="s">
        <v>203</v>
      </c>
      <c r="C138" s="200"/>
      <c r="D138" s="385"/>
      <c r="E138" s="385"/>
      <c r="F138" s="385"/>
      <c r="G138" s="385"/>
      <c r="H138" s="385"/>
      <c r="I138" s="385"/>
      <c r="J138" s="385"/>
      <c r="K138" s="385"/>
      <c r="L138" s="385"/>
      <c r="M138" s="385"/>
      <c r="N138" s="385"/>
      <c r="O138" s="385"/>
      <c r="P138" s="385"/>
      <c r="Q138" s="385"/>
      <c r="R138" s="385">
        <v>3</v>
      </c>
      <c r="S138" s="385"/>
      <c r="T138" s="385"/>
      <c r="U138" s="385"/>
      <c r="V138" s="385"/>
      <c r="W138" s="385">
        <v>1</v>
      </c>
      <c r="X138" s="385"/>
      <c r="Y138" s="385"/>
      <c r="Z138" s="385"/>
      <c r="AA138" s="385"/>
      <c r="AB138" s="385"/>
      <c r="AC138" s="385"/>
      <c r="AD138" s="385"/>
      <c r="AE138" s="385"/>
      <c r="AF138" s="203">
        <v>4</v>
      </c>
      <c r="AG138" s="4"/>
      <c r="AH138" s="4"/>
    </row>
    <row r="139" spans="2:34" x14ac:dyDescent="0.25">
      <c r="B139" s="168" t="s">
        <v>211</v>
      </c>
      <c r="C139" s="200"/>
      <c r="D139" s="385"/>
      <c r="E139" s="385"/>
      <c r="F139" s="385"/>
      <c r="G139" s="385"/>
      <c r="H139" s="385"/>
      <c r="I139" s="385"/>
      <c r="J139" s="385"/>
      <c r="K139" s="385"/>
      <c r="L139" s="385"/>
      <c r="M139" s="385"/>
      <c r="N139" s="385"/>
      <c r="O139" s="385"/>
      <c r="P139" s="385"/>
      <c r="Q139" s="385"/>
      <c r="R139" s="385">
        <v>1</v>
      </c>
      <c r="S139" s="385">
        <v>2</v>
      </c>
      <c r="T139" s="385"/>
      <c r="U139" s="385"/>
      <c r="V139" s="385">
        <v>1</v>
      </c>
      <c r="W139" s="385"/>
      <c r="X139" s="385"/>
      <c r="Y139" s="385"/>
      <c r="Z139" s="385"/>
      <c r="AA139" s="385"/>
      <c r="AB139" s="385"/>
      <c r="AC139" s="385"/>
      <c r="AD139" s="385"/>
      <c r="AE139" s="385"/>
      <c r="AF139" s="203">
        <v>4</v>
      </c>
      <c r="AG139" s="4"/>
      <c r="AH139" s="4"/>
    </row>
    <row r="140" spans="2:34" x14ac:dyDescent="0.25">
      <c r="B140" s="168" t="s">
        <v>248</v>
      </c>
      <c r="C140" s="200"/>
      <c r="D140" s="385"/>
      <c r="E140" s="385"/>
      <c r="F140" s="385"/>
      <c r="G140" s="385"/>
      <c r="H140" s="385"/>
      <c r="I140" s="385"/>
      <c r="J140" s="385"/>
      <c r="K140" s="385"/>
      <c r="L140" s="385"/>
      <c r="M140" s="385"/>
      <c r="N140" s="385"/>
      <c r="O140" s="385"/>
      <c r="P140" s="385"/>
      <c r="Q140" s="385"/>
      <c r="R140" s="385"/>
      <c r="S140" s="385"/>
      <c r="T140" s="385">
        <v>1</v>
      </c>
      <c r="U140" s="385">
        <v>2</v>
      </c>
      <c r="V140" s="385"/>
      <c r="W140" s="385"/>
      <c r="X140" s="385"/>
      <c r="Y140" s="385"/>
      <c r="Z140" s="385"/>
      <c r="AA140" s="385"/>
      <c r="AB140" s="385"/>
      <c r="AC140" s="385"/>
      <c r="AD140" s="385"/>
      <c r="AE140" s="385"/>
      <c r="AF140" s="203">
        <v>3</v>
      </c>
      <c r="AG140" s="4"/>
      <c r="AH140" s="4"/>
    </row>
    <row r="141" spans="2:34" x14ac:dyDescent="0.25">
      <c r="B141" s="168" t="s">
        <v>419</v>
      </c>
      <c r="C141" s="200"/>
      <c r="D141" s="385"/>
      <c r="E141" s="385"/>
      <c r="F141" s="385"/>
      <c r="G141" s="385"/>
      <c r="H141" s="385"/>
      <c r="I141" s="385"/>
      <c r="J141" s="385"/>
      <c r="K141" s="385"/>
      <c r="L141" s="385"/>
      <c r="M141" s="385"/>
      <c r="N141" s="385"/>
      <c r="O141" s="385"/>
      <c r="P141" s="385"/>
      <c r="Q141" s="385"/>
      <c r="R141" s="385"/>
      <c r="S141" s="385"/>
      <c r="T141" s="385"/>
      <c r="U141" s="385"/>
      <c r="V141" s="385"/>
      <c r="W141" s="385"/>
      <c r="X141" s="385"/>
      <c r="Y141" s="385"/>
      <c r="Z141" s="385"/>
      <c r="AA141" s="385"/>
      <c r="AB141" s="385"/>
      <c r="AC141" s="385">
        <v>1</v>
      </c>
      <c r="AD141" s="385">
        <v>1</v>
      </c>
      <c r="AE141" s="385">
        <v>1</v>
      </c>
      <c r="AF141" s="203">
        <v>3</v>
      </c>
      <c r="AG141" s="4"/>
      <c r="AH141" s="4"/>
    </row>
    <row r="142" spans="2:34" x14ac:dyDescent="0.25">
      <c r="B142" s="168" t="s">
        <v>32</v>
      </c>
      <c r="C142" s="200">
        <v>1</v>
      </c>
      <c r="D142" s="385"/>
      <c r="E142" s="385">
        <v>2</v>
      </c>
      <c r="F142" s="385"/>
      <c r="G142" s="385"/>
      <c r="H142" s="385"/>
      <c r="I142" s="385"/>
      <c r="J142" s="385"/>
      <c r="K142" s="385"/>
      <c r="L142" s="385"/>
      <c r="M142" s="385"/>
      <c r="N142" s="385"/>
      <c r="O142" s="385"/>
      <c r="P142" s="385"/>
      <c r="Q142" s="385"/>
      <c r="R142" s="385"/>
      <c r="S142" s="385"/>
      <c r="T142" s="385"/>
      <c r="U142" s="385"/>
      <c r="V142" s="385"/>
      <c r="W142" s="385"/>
      <c r="X142" s="385"/>
      <c r="Y142" s="385"/>
      <c r="Z142" s="385"/>
      <c r="AA142" s="385"/>
      <c r="AB142" s="385"/>
      <c r="AC142" s="385"/>
      <c r="AD142" s="385"/>
      <c r="AE142" s="385"/>
      <c r="AF142" s="203">
        <v>3</v>
      </c>
      <c r="AG142" s="4"/>
      <c r="AH142" s="4"/>
    </row>
    <row r="143" spans="2:34" x14ac:dyDescent="0.25">
      <c r="B143" s="132" t="s">
        <v>288</v>
      </c>
      <c r="C143" s="200"/>
      <c r="D143" s="385"/>
      <c r="E143" s="385"/>
      <c r="F143" s="385"/>
      <c r="G143" s="385"/>
      <c r="H143" s="385"/>
      <c r="I143" s="385"/>
      <c r="J143" s="385"/>
      <c r="K143" s="385"/>
      <c r="L143" s="385"/>
      <c r="M143" s="385"/>
      <c r="N143" s="385"/>
      <c r="O143" s="385"/>
      <c r="P143" s="385"/>
      <c r="Q143" s="385"/>
      <c r="R143" s="385"/>
      <c r="S143" s="385"/>
      <c r="T143" s="385"/>
      <c r="U143" s="385"/>
      <c r="V143" s="385">
        <v>2</v>
      </c>
      <c r="W143" s="385"/>
      <c r="X143" s="385"/>
      <c r="Y143" s="385">
        <v>1</v>
      </c>
      <c r="Z143" s="385"/>
      <c r="AA143" s="385"/>
      <c r="AB143" s="385"/>
      <c r="AC143" s="385"/>
      <c r="AD143" s="385"/>
      <c r="AE143" s="385"/>
      <c r="AF143" s="203">
        <v>3</v>
      </c>
      <c r="AG143" s="4"/>
      <c r="AH143" s="4"/>
    </row>
    <row r="144" spans="2:34" x14ac:dyDescent="0.25">
      <c r="B144" s="133" t="s">
        <v>80</v>
      </c>
      <c r="C144" s="200"/>
      <c r="D144" s="385"/>
      <c r="E144" s="385"/>
      <c r="F144" s="385">
        <v>1</v>
      </c>
      <c r="G144" s="385">
        <v>1</v>
      </c>
      <c r="H144" s="385"/>
      <c r="I144" s="385"/>
      <c r="J144" s="385"/>
      <c r="K144" s="385"/>
      <c r="L144" s="385"/>
      <c r="M144" s="385"/>
      <c r="N144" s="385"/>
      <c r="O144" s="385"/>
      <c r="P144" s="385"/>
      <c r="Q144" s="385"/>
      <c r="R144" s="385"/>
      <c r="S144" s="385"/>
      <c r="T144" s="385"/>
      <c r="U144" s="385"/>
      <c r="V144" s="385"/>
      <c r="W144" s="385">
        <v>1</v>
      </c>
      <c r="X144" s="385"/>
      <c r="Y144" s="385"/>
      <c r="Z144" s="385"/>
      <c r="AA144" s="385"/>
      <c r="AB144" s="385"/>
      <c r="AC144" s="385"/>
      <c r="AD144" s="385"/>
      <c r="AE144" s="385"/>
      <c r="AF144" s="203">
        <v>3</v>
      </c>
      <c r="AG144" s="4"/>
      <c r="AH144" s="4"/>
    </row>
    <row r="145" spans="2:34" x14ac:dyDescent="0.25">
      <c r="B145" s="168" t="s">
        <v>264</v>
      </c>
      <c r="C145" s="200"/>
      <c r="D145" s="385"/>
      <c r="E145" s="385"/>
      <c r="F145" s="385"/>
      <c r="G145" s="385"/>
      <c r="H145" s="385"/>
      <c r="I145" s="385"/>
      <c r="J145" s="385"/>
      <c r="K145" s="385"/>
      <c r="L145" s="385"/>
      <c r="M145" s="385"/>
      <c r="N145" s="385"/>
      <c r="O145" s="385"/>
      <c r="P145" s="385"/>
      <c r="Q145" s="385"/>
      <c r="R145" s="385"/>
      <c r="S145" s="385"/>
      <c r="T145" s="385"/>
      <c r="U145" s="385">
        <v>3</v>
      </c>
      <c r="V145" s="385"/>
      <c r="W145" s="385"/>
      <c r="X145" s="385"/>
      <c r="Y145" s="385"/>
      <c r="Z145" s="385"/>
      <c r="AA145" s="385"/>
      <c r="AB145" s="385"/>
      <c r="AC145" s="385"/>
      <c r="AD145" s="385"/>
      <c r="AE145" s="385"/>
      <c r="AF145" s="203">
        <v>3</v>
      </c>
      <c r="AG145" s="4"/>
      <c r="AH145" s="4"/>
    </row>
    <row r="146" spans="2:34" x14ac:dyDescent="0.25">
      <c r="B146" s="168" t="s">
        <v>106</v>
      </c>
      <c r="C146" s="200"/>
      <c r="D146" s="385"/>
      <c r="E146" s="385"/>
      <c r="F146" s="385"/>
      <c r="G146" s="385"/>
      <c r="H146" s="385">
        <v>1</v>
      </c>
      <c r="I146" s="385"/>
      <c r="J146" s="385">
        <v>2</v>
      </c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5"/>
      <c r="AC146" s="385"/>
      <c r="AD146" s="385"/>
      <c r="AE146" s="385"/>
      <c r="AF146" s="203">
        <v>3</v>
      </c>
      <c r="AG146" s="4"/>
      <c r="AH146" s="4"/>
    </row>
    <row r="147" spans="2:34" x14ac:dyDescent="0.25">
      <c r="B147" s="168" t="s">
        <v>65</v>
      </c>
      <c r="C147" s="200"/>
      <c r="D147" s="385"/>
      <c r="E147" s="385"/>
      <c r="F147" s="385">
        <v>2</v>
      </c>
      <c r="G147" s="385">
        <v>1</v>
      </c>
      <c r="H147" s="385"/>
      <c r="I147" s="385"/>
      <c r="J147" s="385"/>
      <c r="K147" s="385"/>
      <c r="L147" s="385"/>
      <c r="M147" s="385"/>
      <c r="N147" s="385"/>
      <c r="O147" s="385"/>
      <c r="P147" s="385"/>
      <c r="Q147" s="385"/>
      <c r="R147" s="385"/>
      <c r="S147" s="385"/>
      <c r="T147" s="385"/>
      <c r="U147" s="385"/>
      <c r="V147" s="385"/>
      <c r="W147" s="385"/>
      <c r="X147" s="385"/>
      <c r="Y147" s="385"/>
      <c r="Z147" s="385"/>
      <c r="AA147" s="385"/>
      <c r="AB147" s="385"/>
      <c r="AC147" s="385"/>
      <c r="AD147" s="385"/>
      <c r="AE147" s="385"/>
      <c r="AF147" s="203">
        <v>3</v>
      </c>
      <c r="AG147" s="4"/>
      <c r="AH147" s="4"/>
    </row>
    <row r="148" spans="2:34" x14ac:dyDescent="0.25">
      <c r="B148" s="132" t="s">
        <v>40</v>
      </c>
      <c r="C148" s="200">
        <v>1</v>
      </c>
      <c r="D148" s="385">
        <v>2</v>
      </c>
      <c r="E148" s="385"/>
      <c r="F148" s="385"/>
      <c r="G148" s="385"/>
      <c r="H148" s="385"/>
      <c r="I148" s="385"/>
      <c r="J148" s="385"/>
      <c r="K148" s="385"/>
      <c r="L148" s="385"/>
      <c r="M148" s="385"/>
      <c r="N148" s="385"/>
      <c r="O148" s="385"/>
      <c r="P148" s="385"/>
      <c r="Q148" s="385"/>
      <c r="R148" s="385"/>
      <c r="S148" s="385"/>
      <c r="T148" s="385"/>
      <c r="U148" s="385"/>
      <c r="V148" s="385"/>
      <c r="W148" s="385"/>
      <c r="X148" s="385"/>
      <c r="Y148" s="385"/>
      <c r="Z148" s="385"/>
      <c r="AA148" s="385"/>
      <c r="AB148" s="385"/>
      <c r="AC148" s="385"/>
      <c r="AD148" s="385"/>
      <c r="AE148" s="385"/>
      <c r="AF148" s="203">
        <v>3</v>
      </c>
      <c r="AG148" s="4"/>
      <c r="AH148" s="4"/>
    </row>
    <row r="149" spans="2:34" x14ac:dyDescent="0.25">
      <c r="B149" s="133" t="s">
        <v>321</v>
      </c>
      <c r="C149" s="200"/>
      <c r="D149" s="385"/>
      <c r="E149" s="385"/>
      <c r="F149" s="385"/>
      <c r="G149" s="385"/>
      <c r="H149" s="385"/>
      <c r="I149" s="385"/>
      <c r="J149" s="385"/>
      <c r="K149" s="385"/>
      <c r="L149" s="385"/>
      <c r="M149" s="385"/>
      <c r="N149" s="385"/>
      <c r="O149" s="385"/>
      <c r="P149" s="385"/>
      <c r="Q149" s="385"/>
      <c r="R149" s="385"/>
      <c r="S149" s="385"/>
      <c r="T149" s="385"/>
      <c r="U149" s="385"/>
      <c r="V149" s="385"/>
      <c r="W149" s="385"/>
      <c r="X149" s="385">
        <v>3</v>
      </c>
      <c r="Y149" s="385"/>
      <c r="Z149" s="385"/>
      <c r="AA149" s="385"/>
      <c r="AB149" s="385"/>
      <c r="AC149" s="385"/>
      <c r="AD149" s="385"/>
      <c r="AE149" s="385"/>
      <c r="AF149" s="203">
        <v>3</v>
      </c>
      <c r="AG149" s="4"/>
      <c r="AH149" s="4"/>
    </row>
    <row r="150" spans="2:34" x14ac:dyDescent="0.25">
      <c r="B150" s="168" t="s">
        <v>48</v>
      </c>
      <c r="C150" s="200"/>
      <c r="D150" s="385">
        <v>1</v>
      </c>
      <c r="E150" s="385">
        <v>1</v>
      </c>
      <c r="F150" s="385">
        <v>1</v>
      </c>
      <c r="G150" s="385"/>
      <c r="H150" s="385"/>
      <c r="I150" s="385"/>
      <c r="J150" s="385"/>
      <c r="K150" s="385"/>
      <c r="L150" s="385"/>
      <c r="M150" s="385"/>
      <c r="N150" s="385"/>
      <c r="O150" s="385"/>
      <c r="P150" s="385"/>
      <c r="Q150" s="385"/>
      <c r="R150" s="385"/>
      <c r="S150" s="385"/>
      <c r="T150" s="385"/>
      <c r="U150" s="385"/>
      <c r="V150" s="385"/>
      <c r="W150" s="385"/>
      <c r="X150" s="385"/>
      <c r="Y150" s="385"/>
      <c r="Z150" s="385"/>
      <c r="AA150" s="385"/>
      <c r="AB150" s="385"/>
      <c r="AC150" s="385"/>
      <c r="AD150" s="385"/>
      <c r="AE150" s="385"/>
      <c r="AF150" s="203">
        <v>3</v>
      </c>
      <c r="AG150" s="4"/>
      <c r="AH150" s="4"/>
    </row>
    <row r="151" spans="2:34" x14ac:dyDescent="0.25">
      <c r="B151" s="168" t="s">
        <v>253</v>
      </c>
      <c r="C151" s="200"/>
      <c r="D151" s="385"/>
      <c r="E151" s="385"/>
      <c r="F151" s="385"/>
      <c r="G151" s="385"/>
      <c r="H151" s="385"/>
      <c r="I151" s="385"/>
      <c r="J151" s="385"/>
      <c r="K151" s="385"/>
      <c r="L151" s="385"/>
      <c r="M151" s="385"/>
      <c r="N151" s="385"/>
      <c r="O151" s="385"/>
      <c r="P151" s="385"/>
      <c r="Q151" s="385"/>
      <c r="R151" s="385"/>
      <c r="S151" s="385"/>
      <c r="T151" s="385">
        <v>1</v>
      </c>
      <c r="U151" s="385">
        <v>2</v>
      </c>
      <c r="V151" s="385"/>
      <c r="W151" s="385"/>
      <c r="X151" s="385"/>
      <c r="Y151" s="385"/>
      <c r="Z151" s="385"/>
      <c r="AA151" s="385"/>
      <c r="AB151" s="385"/>
      <c r="AC151" s="385"/>
      <c r="AD151" s="385"/>
      <c r="AE151" s="385"/>
      <c r="AF151" s="203">
        <v>3</v>
      </c>
      <c r="AG151" s="4"/>
      <c r="AH151" s="4"/>
    </row>
    <row r="152" spans="2:34" x14ac:dyDescent="0.25">
      <c r="B152" s="168" t="s">
        <v>373</v>
      </c>
      <c r="C152" s="200"/>
      <c r="D152" s="385"/>
      <c r="E152" s="385"/>
      <c r="F152" s="385"/>
      <c r="G152" s="385"/>
      <c r="H152" s="385"/>
      <c r="I152" s="385"/>
      <c r="J152" s="385"/>
      <c r="K152" s="385"/>
      <c r="L152" s="385"/>
      <c r="M152" s="385"/>
      <c r="N152" s="385"/>
      <c r="O152" s="385"/>
      <c r="P152" s="385"/>
      <c r="Q152" s="385"/>
      <c r="R152" s="385"/>
      <c r="S152" s="385"/>
      <c r="T152" s="385"/>
      <c r="U152" s="385"/>
      <c r="V152" s="385"/>
      <c r="W152" s="385"/>
      <c r="X152" s="385"/>
      <c r="Y152" s="385"/>
      <c r="Z152" s="385"/>
      <c r="AA152" s="385">
        <v>2</v>
      </c>
      <c r="AB152" s="385"/>
      <c r="AC152" s="385"/>
      <c r="AD152" s="385">
        <v>1</v>
      </c>
      <c r="AE152" s="385"/>
      <c r="AF152" s="203">
        <v>3</v>
      </c>
      <c r="AG152" s="4"/>
      <c r="AH152" s="4"/>
    </row>
    <row r="153" spans="2:34" x14ac:dyDescent="0.25">
      <c r="B153" s="168" t="s">
        <v>208</v>
      </c>
      <c r="C153" s="200"/>
      <c r="D153" s="385"/>
      <c r="E153" s="385"/>
      <c r="F153" s="385"/>
      <c r="G153" s="385"/>
      <c r="H153" s="385"/>
      <c r="I153" s="385"/>
      <c r="J153" s="385"/>
      <c r="K153" s="385"/>
      <c r="L153" s="385"/>
      <c r="M153" s="385"/>
      <c r="N153" s="385"/>
      <c r="O153" s="385"/>
      <c r="P153" s="385"/>
      <c r="Q153" s="385"/>
      <c r="R153" s="385">
        <v>1</v>
      </c>
      <c r="S153" s="385">
        <v>1</v>
      </c>
      <c r="T153" s="385">
        <v>1</v>
      </c>
      <c r="U153" s="385"/>
      <c r="V153" s="385"/>
      <c r="W153" s="385"/>
      <c r="X153" s="385"/>
      <c r="Y153" s="385"/>
      <c r="Z153" s="385"/>
      <c r="AA153" s="385"/>
      <c r="AB153" s="385"/>
      <c r="AC153" s="385"/>
      <c r="AD153" s="385"/>
      <c r="AE153" s="385"/>
      <c r="AF153" s="203">
        <v>3</v>
      </c>
      <c r="AG153" s="4"/>
      <c r="AH153" s="4"/>
    </row>
    <row r="154" spans="2:34" x14ac:dyDescent="0.25">
      <c r="B154" s="132" t="s">
        <v>29</v>
      </c>
      <c r="C154" s="200">
        <v>1</v>
      </c>
      <c r="D154" s="385">
        <v>2</v>
      </c>
      <c r="E154" s="385"/>
      <c r="F154" s="385"/>
      <c r="G154" s="385"/>
      <c r="H154" s="385"/>
      <c r="I154" s="385"/>
      <c r="J154" s="385"/>
      <c r="K154" s="385"/>
      <c r="L154" s="385"/>
      <c r="M154" s="385"/>
      <c r="N154" s="385"/>
      <c r="O154" s="385"/>
      <c r="P154" s="385"/>
      <c r="Q154" s="385"/>
      <c r="R154" s="385"/>
      <c r="S154" s="385"/>
      <c r="T154" s="385"/>
      <c r="U154" s="385"/>
      <c r="V154" s="385"/>
      <c r="W154" s="385"/>
      <c r="X154" s="385"/>
      <c r="Y154" s="385"/>
      <c r="Z154" s="385"/>
      <c r="AA154" s="385"/>
      <c r="AB154" s="385"/>
      <c r="AC154" s="385"/>
      <c r="AD154" s="385"/>
      <c r="AE154" s="385"/>
      <c r="AF154" s="203">
        <v>3</v>
      </c>
      <c r="AG154" s="4"/>
      <c r="AH154" s="4"/>
    </row>
    <row r="155" spans="2:34" x14ac:dyDescent="0.25">
      <c r="B155" s="133" t="s">
        <v>336</v>
      </c>
      <c r="C155" s="200"/>
      <c r="D155" s="385"/>
      <c r="E155" s="385"/>
      <c r="F155" s="385"/>
      <c r="G155" s="385"/>
      <c r="H155" s="385"/>
      <c r="I155" s="385"/>
      <c r="J155" s="385"/>
      <c r="K155" s="385"/>
      <c r="L155" s="385"/>
      <c r="M155" s="385"/>
      <c r="N155" s="385"/>
      <c r="O155" s="385"/>
      <c r="P155" s="385"/>
      <c r="Q155" s="385"/>
      <c r="R155" s="385"/>
      <c r="S155" s="385"/>
      <c r="T155" s="385"/>
      <c r="U155" s="385"/>
      <c r="V155" s="385"/>
      <c r="W155" s="385"/>
      <c r="X155" s="385">
        <v>1</v>
      </c>
      <c r="Y155" s="385"/>
      <c r="Z155" s="385">
        <v>1</v>
      </c>
      <c r="AA155" s="385">
        <v>1</v>
      </c>
      <c r="AB155" s="385"/>
      <c r="AC155" s="385"/>
      <c r="AD155" s="385"/>
      <c r="AE155" s="385"/>
      <c r="AF155" s="203">
        <v>3</v>
      </c>
      <c r="AG155" s="4"/>
      <c r="AH155" s="4"/>
    </row>
    <row r="156" spans="2:34" x14ac:dyDescent="0.25">
      <c r="B156" s="168" t="s">
        <v>128</v>
      </c>
      <c r="C156" s="200"/>
      <c r="D156" s="385"/>
      <c r="E156" s="385"/>
      <c r="F156" s="385"/>
      <c r="G156" s="385"/>
      <c r="H156" s="385"/>
      <c r="I156" s="385"/>
      <c r="J156" s="385">
        <v>1</v>
      </c>
      <c r="K156" s="385"/>
      <c r="L156" s="385"/>
      <c r="M156" s="385">
        <v>2</v>
      </c>
      <c r="N156" s="385"/>
      <c r="O156" s="385"/>
      <c r="P156" s="385"/>
      <c r="Q156" s="385"/>
      <c r="R156" s="385"/>
      <c r="S156" s="385"/>
      <c r="T156" s="385"/>
      <c r="U156" s="385"/>
      <c r="V156" s="385"/>
      <c r="W156" s="385"/>
      <c r="X156" s="385"/>
      <c r="Y156" s="385"/>
      <c r="Z156" s="385"/>
      <c r="AA156" s="385"/>
      <c r="AB156" s="385"/>
      <c r="AC156" s="385"/>
      <c r="AD156" s="385"/>
      <c r="AE156" s="385"/>
      <c r="AF156" s="203">
        <v>3</v>
      </c>
      <c r="AG156" s="4"/>
      <c r="AH156" s="4"/>
    </row>
    <row r="157" spans="2:34" x14ac:dyDescent="0.25">
      <c r="B157" s="168" t="s">
        <v>331</v>
      </c>
      <c r="C157" s="200"/>
      <c r="D157" s="385"/>
      <c r="E157" s="385"/>
      <c r="F157" s="385"/>
      <c r="G157" s="385"/>
      <c r="H157" s="385"/>
      <c r="I157" s="385"/>
      <c r="J157" s="385"/>
      <c r="K157" s="385"/>
      <c r="L157" s="385"/>
      <c r="M157" s="385"/>
      <c r="N157" s="385"/>
      <c r="O157" s="385"/>
      <c r="P157" s="385"/>
      <c r="Q157" s="385"/>
      <c r="R157" s="385"/>
      <c r="S157" s="385"/>
      <c r="T157" s="385"/>
      <c r="U157" s="385"/>
      <c r="V157" s="385"/>
      <c r="W157" s="385"/>
      <c r="X157" s="385">
        <v>2</v>
      </c>
      <c r="Y157" s="385">
        <v>1</v>
      </c>
      <c r="Z157" s="385"/>
      <c r="AA157" s="385"/>
      <c r="AB157" s="385"/>
      <c r="AC157" s="385"/>
      <c r="AD157" s="385"/>
      <c r="AE157" s="385"/>
      <c r="AF157" s="203">
        <v>3</v>
      </c>
      <c r="AG157" s="4"/>
      <c r="AH157" s="4"/>
    </row>
    <row r="158" spans="2:34" x14ac:dyDescent="0.25">
      <c r="B158" s="168" t="s">
        <v>423</v>
      </c>
      <c r="C158" s="200"/>
      <c r="D158" s="385"/>
      <c r="E158" s="385"/>
      <c r="F158" s="385"/>
      <c r="G158" s="385"/>
      <c r="H158" s="385"/>
      <c r="I158" s="385"/>
      <c r="J158" s="385"/>
      <c r="K158" s="385"/>
      <c r="L158" s="385"/>
      <c r="M158" s="385"/>
      <c r="N158" s="385"/>
      <c r="O158" s="385"/>
      <c r="P158" s="385"/>
      <c r="Q158" s="385"/>
      <c r="R158" s="385"/>
      <c r="S158" s="385"/>
      <c r="T158" s="385"/>
      <c r="U158" s="385"/>
      <c r="V158" s="385"/>
      <c r="W158" s="385"/>
      <c r="X158" s="385"/>
      <c r="Y158" s="385"/>
      <c r="Z158" s="385"/>
      <c r="AA158" s="385"/>
      <c r="AB158" s="385"/>
      <c r="AC158" s="385"/>
      <c r="AD158" s="385">
        <v>2</v>
      </c>
      <c r="AE158" s="385">
        <v>1</v>
      </c>
      <c r="AF158" s="203">
        <v>3</v>
      </c>
      <c r="AG158" s="4"/>
      <c r="AH158" s="4"/>
    </row>
    <row r="159" spans="2:34" x14ac:dyDescent="0.25">
      <c r="B159" s="168" t="s">
        <v>434</v>
      </c>
      <c r="C159" s="200"/>
      <c r="D159" s="385"/>
      <c r="E159" s="385"/>
      <c r="F159" s="385"/>
      <c r="G159" s="385"/>
      <c r="H159" s="385"/>
      <c r="I159" s="385"/>
      <c r="J159" s="385"/>
      <c r="K159" s="385"/>
      <c r="L159" s="385"/>
      <c r="M159" s="385"/>
      <c r="N159" s="385"/>
      <c r="O159" s="385"/>
      <c r="P159" s="385"/>
      <c r="Q159" s="385"/>
      <c r="R159" s="385"/>
      <c r="S159" s="385"/>
      <c r="T159" s="385"/>
      <c r="U159" s="385"/>
      <c r="V159" s="385"/>
      <c r="W159" s="385"/>
      <c r="X159" s="385"/>
      <c r="Y159" s="385"/>
      <c r="Z159" s="385"/>
      <c r="AA159" s="385"/>
      <c r="AB159" s="385"/>
      <c r="AC159" s="385"/>
      <c r="AD159" s="385"/>
      <c r="AE159" s="385">
        <v>3</v>
      </c>
      <c r="AF159" s="203">
        <v>3</v>
      </c>
      <c r="AG159" s="4"/>
      <c r="AH159" s="4"/>
    </row>
    <row r="160" spans="2:34" x14ac:dyDescent="0.25">
      <c r="B160" s="168" t="s">
        <v>410</v>
      </c>
      <c r="C160" s="200"/>
      <c r="D160" s="385"/>
      <c r="E160" s="385"/>
      <c r="F160" s="385"/>
      <c r="G160" s="385"/>
      <c r="H160" s="385"/>
      <c r="I160" s="385"/>
      <c r="J160" s="385"/>
      <c r="K160" s="385"/>
      <c r="L160" s="385"/>
      <c r="M160" s="385"/>
      <c r="N160" s="385"/>
      <c r="O160" s="385"/>
      <c r="P160" s="385"/>
      <c r="Q160" s="385"/>
      <c r="R160" s="385"/>
      <c r="S160" s="385"/>
      <c r="T160" s="385"/>
      <c r="U160" s="385"/>
      <c r="V160" s="385"/>
      <c r="W160" s="385"/>
      <c r="X160" s="385"/>
      <c r="Y160" s="385"/>
      <c r="Z160" s="385"/>
      <c r="AA160" s="385"/>
      <c r="AB160" s="385"/>
      <c r="AC160" s="385">
        <v>1</v>
      </c>
      <c r="AD160" s="385">
        <v>1</v>
      </c>
      <c r="AE160" s="385">
        <v>1</v>
      </c>
      <c r="AF160" s="203">
        <v>3</v>
      </c>
      <c r="AG160" s="4"/>
      <c r="AH160" s="4"/>
    </row>
    <row r="161" spans="2:34" x14ac:dyDescent="0.25">
      <c r="B161" s="132" t="s">
        <v>151</v>
      </c>
      <c r="C161" s="200"/>
      <c r="D161" s="385"/>
      <c r="E161" s="385"/>
      <c r="F161" s="385"/>
      <c r="G161" s="385"/>
      <c r="H161" s="385"/>
      <c r="I161" s="385"/>
      <c r="J161" s="385"/>
      <c r="K161" s="385"/>
      <c r="L161" s="385">
        <v>1</v>
      </c>
      <c r="M161" s="385"/>
      <c r="N161" s="385">
        <v>2</v>
      </c>
      <c r="O161" s="385"/>
      <c r="P161" s="385"/>
      <c r="Q161" s="385"/>
      <c r="R161" s="385"/>
      <c r="S161" s="385"/>
      <c r="T161" s="385"/>
      <c r="U161" s="385"/>
      <c r="V161" s="385"/>
      <c r="W161" s="385"/>
      <c r="X161" s="385"/>
      <c r="Y161" s="385"/>
      <c r="Z161" s="385"/>
      <c r="AA161" s="385"/>
      <c r="AB161" s="385"/>
      <c r="AC161" s="385"/>
      <c r="AD161" s="385"/>
      <c r="AE161" s="385"/>
      <c r="AF161" s="203">
        <v>3</v>
      </c>
      <c r="AG161" s="4"/>
      <c r="AH161" s="4"/>
    </row>
    <row r="162" spans="2:34" x14ac:dyDescent="0.25">
      <c r="B162" s="133" t="s">
        <v>136</v>
      </c>
      <c r="C162" s="200"/>
      <c r="D162" s="385"/>
      <c r="E162" s="385"/>
      <c r="F162" s="385"/>
      <c r="G162" s="385"/>
      <c r="H162" s="385"/>
      <c r="I162" s="385"/>
      <c r="J162" s="385">
        <v>1</v>
      </c>
      <c r="K162" s="385">
        <v>1</v>
      </c>
      <c r="L162" s="385"/>
      <c r="M162" s="385"/>
      <c r="N162" s="385"/>
      <c r="O162" s="385"/>
      <c r="P162" s="385"/>
      <c r="Q162" s="385"/>
      <c r="R162" s="385"/>
      <c r="S162" s="385"/>
      <c r="T162" s="385"/>
      <c r="U162" s="385"/>
      <c r="V162" s="385"/>
      <c r="W162" s="385"/>
      <c r="X162" s="385"/>
      <c r="Y162" s="385"/>
      <c r="Z162" s="385"/>
      <c r="AA162" s="385"/>
      <c r="AB162" s="385"/>
      <c r="AC162" s="385"/>
      <c r="AD162" s="385"/>
      <c r="AE162" s="385"/>
      <c r="AF162" s="203">
        <v>2</v>
      </c>
      <c r="AG162" s="4"/>
      <c r="AH162" s="4"/>
    </row>
    <row r="163" spans="2:34" x14ac:dyDescent="0.25">
      <c r="B163" s="168" t="s">
        <v>259</v>
      </c>
      <c r="C163" s="200"/>
      <c r="D163" s="385"/>
      <c r="E163" s="385"/>
      <c r="F163" s="385"/>
      <c r="G163" s="385"/>
      <c r="H163" s="385"/>
      <c r="I163" s="385"/>
      <c r="J163" s="385"/>
      <c r="K163" s="385"/>
      <c r="L163" s="385"/>
      <c r="M163" s="385"/>
      <c r="N163" s="385"/>
      <c r="O163" s="385"/>
      <c r="P163" s="385"/>
      <c r="Q163" s="385"/>
      <c r="R163" s="385"/>
      <c r="S163" s="385"/>
      <c r="T163" s="385"/>
      <c r="U163" s="385">
        <v>2</v>
      </c>
      <c r="V163" s="385"/>
      <c r="W163" s="385"/>
      <c r="X163" s="385"/>
      <c r="Y163" s="385"/>
      <c r="Z163" s="385"/>
      <c r="AA163" s="385"/>
      <c r="AB163" s="385"/>
      <c r="AC163" s="385"/>
      <c r="AD163" s="385"/>
      <c r="AE163" s="385"/>
      <c r="AF163" s="203">
        <v>2</v>
      </c>
      <c r="AG163" s="4"/>
      <c r="AH163" s="4"/>
    </row>
    <row r="164" spans="2:34" x14ac:dyDescent="0.25">
      <c r="B164" s="132" t="s">
        <v>37</v>
      </c>
      <c r="C164" s="200"/>
      <c r="D164" s="385">
        <v>2</v>
      </c>
      <c r="E164" s="385"/>
      <c r="F164" s="385"/>
      <c r="G164" s="385"/>
      <c r="H164" s="385"/>
      <c r="I164" s="385"/>
      <c r="J164" s="385"/>
      <c r="K164" s="385"/>
      <c r="L164" s="385"/>
      <c r="M164" s="385"/>
      <c r="N164" s="385"/>
      <c r="O164" s="385"/>
      <c r="P164" s="385"/>
      <c r="Q164" s="385"/>
      <c r="R164" s="385"/>
      <c r="S164" s="385"/>
      <c r="T164" s="385"/>
      <c r="U164" s="385"/>
      <c r="V164" s="385"/>
      <c r="W164" s="385"/>
      <c r="X164" s="385"/>
      <c r="Y164" s="385"/>
      <c r="Z164" s="385"/>
      <c r="AA164" s="385"/>
      <c r="AB164" s="385"/>
      <c r="AC164" s="385"/>
      <c r="AD164" s="385"/>
      <c r="AE164" s="385"/>
      <c r="AF164" s="203">
        <v>2</v>
      </c>
      <c r="AG164" s="4"/>
      <c r="AH164" s="4"/>
    </row>
    <row r="165" spans="2:34" x14ac:dyDescent="0.25">
      <c r="B165" s="133" t="s">
        <v>85</v>
      </c>
      <c r="C165" s="200"/>
      <c r="D165" s="385"/>
      <c r="E165" s="385"/>
      <c r="F165" s="385"/>
      <c r="G165" s="385">
        <v>2</v>
      </c>
      <c r="H165" s="385"/>
      <c r="I165" s="385"/>
      <c r="J165" s="385"/>
      <c r="K165" s="385"/>
      <c r="L165" s="385"/>
      <c r="M165" s="385"/>
      <c r="N165" s="385"/>
      <c r="O165" s="385"/>
      <c r="P165" s="385"/>
      <c r="Q165" s="385"/>
      <c r="R165" s="385"/>
      <c r="S165" s="385"/>
      <c r="T165" s="385"/>
      <c r="U165" s="385"/>
      <c r="V165" s="385"/>
      <c r="W165" s="385"/>
      <c r="X165" s="385"/>
      <c r="Y165" s="385"/>
      <c r="Z165" s="385"/>
      <c r="AA165" s="385"/>
      <c r="AB165" s="385"/>
      <c r="AC165" s="385"/>
      <c r="AD165" s="385"/>
      <c r="AE165" s="385"/>
      <c r="AF165" s="203">
        <v>2</v>
      </c>
      <c r="AG165" s="4"/>
      <c r="AH165" s="4"/>
    </row>
    <row r="166" spans="2:34" x14ac:dyDescent="0.25">
      <c r="B166" s="168" t="s">
        <v>414</v>
      </c>
      <c r="C166" s="200"/>
      <c r="D166" s="385"/>
      <c r="E166" s="385"/>
      <c r="F166" s="385"/>
      <c r="G166" s="385"/>
      <c r="H166" s="385"/>
      <c r="I166" s="385"/>
      <c r="J166" s="385"/>
      <c r="K166" s="385"/>
      <c r="L166" s="385"/>
      <c r="M166" s="385"/>
      <c r="N166" s="385"/>
      <c r="O166" s="385"/>
      <c r="P166" s="385"/>
      <c r="Q166" s="385"/>
      <c r="R166" s="385"/>
      <c r="S166" s="385"/>
      <c r="T166" s="385"/>
      <c r="U166" s="385"/>
      <c r="V166" s="385"/>
      <c r="W166" s="385"/>
      <c r="X166" s="385"/>
      <c r="Y166" s="385"/>
      <c r="Z166" s="385"/>
      <c r="AA166" s="385"/>
      <c r="AB166" s="385"/>
      <c r="AC166" s="385">
        <v>1</v>
      </c>
      <c r="AD166" s="385"/>
      <c r="AE166" s="385">
        <v>1</v>
      </c>
      <c r="AF166" s="203">
        <v>2</v>
      </c>
      <c r="AG166" s="4"/>
      <c r="AH166" s="4"/>
    </row>
    <row r="167" spans="2:34" x14ac:dyDescent="0.25">
      <c r="B167" s="168" t="s">
        <v>154</v>
      </c>
      <c r="C167" s="200"/>
      <c r="D167" s="385"/>
      <c r="E167" s="385"/>
      <c r="F167" s="385"/>
      <c r="G167" s="385"/>
      <c r="H167" s="385"/>
      <c r="I167" s="385"/>
      <c r="J167" s="385"/>
      <c r="K167" s="385"/>
      <c r="L167" s="385">
        <v>1</v>
      </c>
      <c r="M167" s="385"/>
      <c r="N167" s="385"/>
      <c r="O167" s="385"/>
      <c r="P167" s="385">
        <v>1</v>
      </c>
      <c r="Q167" s="385"/>
      <c r="R167" s="385"/>
      <c r="S167" s="385"/>
      <c r="T167" s="385"/>
      <c r="U167" s="385"/>
      <c r="V167" s="385"/>
      <c r="W167" s="385"/>
      <c r="X167" s="385"/>
      <c r="Y167" s="385"/>
      <c r="Z167" s="385"/>
      <c r="AA167" s="385"/>
      <c r="AB167" s="385"/>
      <c r="AC167" s="385"/>
      <c r="AD167" s="385"/>
      <c r="AE167" s="385"/>
      <c r="AF167" s="203">
        <v>2</v>
      </c>
      <c r="AG167" s="4"/>
      <c r="AH167" s="4"/>
    </row>
    <row r="168" spans="2:34" x14ac:dyDescent="0.25">
      <c r="B168" s="168" t="s">
        <v>110</v>
      </c>
      <c r="C168" s="200"/>
      <c r="D168" s="385"/>
      <c r="E168" s="385"/>
      <c r="F168" s="385"/>
      <c r="G168" s="385"/>
      <c r="H168" s="385">
        <v>2</v>
      </c>
      <c r="I168" s="385"/>
      <c r="J168" s="385"/>
      <c r="K168" s="385"/>
      <c r="L168" s="385"/>
      <c r="M168" s="385"/>
      <c r="N168" s="385"/>
      <c r="O168" s="385"/>
      <c r="P168" s="385"/>
      <c r="Q168" s="385"/>
      <c r="R168" s="385"/>
      <c r="S168" s="385"/>
      <c r="T168" s="385"/>
      <c r="U168" s="385"/>
      <c r="V168" s="385"/>
      <c r="W168" s="385"/>
      <c r="X168" s="385"/>
      <c r="Y168" s="385"/>
      <c r="Z168" s="385"/>
      <c r="AA168" s="385"/>
      <c r="AB168" s="385"/>
      <c r="AC168" s="385"/>
      <c r="AD168" s="385"/>
      <c r="AE168" s="385"/>
      <c r="AF168" s="203">
        <v>2</v>
      </c>
      <c r="AG168" s="4"/>
      <c r="AH168" s="4"/>
    </row>
    <row r="169" spans="2:34" x14ac:dyDescent="0.25">
      <c r="B169" s="168" t="s">
        <v>283</v>
      </c>
      <c r="C169" s="200"/>
      <c r="D169" s="385"/>
      <c r="E169" s="385"/>
      <c r="F169" s="385"/>
      <c r="G169" s="385"/>
      <c r="H169" s="385"/>
      <c r="I169" s="385"/>
      <c r="J169" s="385"/>
      <c r="K169" s="385"/>
      <c r="L169" s="385"/>
      <c r="M169" s="385"/>
      <c r="N169" s="385"/>
      <c r="O169" s="385"/>
      <c r="P169" s="385"/>
      <c r="Q169" s="385"/>
      <c r="R169" s="385"/>
      <c r="S169" s="385"/>
      <c r="T169" s="385"/>
      <c r="U169" s="385"/>
      <c r="V169" s="385">
        <v>2</v>
      </c>
      <c r="W169" s="385"/>
      <c r="X169" s="385"/>
      <c r="Y169" s="385"/>
      <c r="Z169" s="385"/>
      <c r="AA169" s="385"/>
      <c r="AB169" s="385"/>
      <c r="AC169" s="385"/>
      <c r="AD169" s="385"/>
      <c r="AE169" s="385"/>
      <c r="AF169" s="203">
        <v>2</v>
      </c>
      <c r="AG169" s="4"/>
      <c r="AH169" s="4"/>
    </row>
    <row r="170" spans="2:34" x14ac:dyDescent="0.25">
      <c r="B170" s="168" t="s">
        <v>116</v>
      </c>
      <c r="C170" s="200"/>
      <c r="D170" s="385"/>
      <c r="E170" s="385"/>
      <c r="F170" s="385"/>
      <c r="G170" s="385"/>
      <c r="H170" s="385"/>
      <c r="I170" s="385">
        <v>1</v>
      </c>
      <c r="J170" s="385">
        <v>1</v>
      </c>
      <c r="K170" s="385"/>
      <c r="L170" s="385"/>
      <c r="M170" s="385"/>
      <c r="N170" s="385"/>
      <c r="O170" s="385"/>
      <c r="P170" s="385"/>
      <c r="Q170" s="385"/>
      <c r="R170" s="385"/>
      <c r="S170" s="385"/>
      <c r="T170" s="385"/>
      <c r="U170" s="385"/>
      <c r="V170" s="385"/>
      <c r="W170" s="385"/>
      <c r="X170" s="385"/>
      <c r="Y170" s="385"/>
      <c r="Z170" s="385"/>
      <c r="AA170" s="385"/>
      <c r="AB170" s="385"/>
      <c r="AC170" s="385"/>
      <c r="AD170" s="385"/>
      <c r="AE170" s="385"/>
      <c r="AF170" s="203">
        <v>2</v>
      </c>
      <c r="AG170" s="4"/>
      <c r="AH170" s="4"/>
    </row>
    <row r="171" spans="2:34" x14ac:dyDescent="0.25">
      <c r="B171" s="132" t="s">
        <v>103</v>
      </c>
      <c r="C171" s="200"/>
      <c r="D171" s="385"/>
      <c r="E171" s="385"/>
      <c r="F171" s="385"/>
      <c r="G171" s="385"/>
      <c r="H171" s="385">
        <v>2</v>
      </c>
      <c r="I171" s="385"/>
      <c r="J171" s="385"/>
      <c r="K171" s="385"/>
      <c r="L171" s="385"/>
      <c r="M171" s="385"/>
      <c r="N171" s="385"/>
      <c r="O171" s="385"/>
      <c r="P171" s="385"/>
      <c r="Q171" s="385"/>
      <c r="R171" s="385"/>
      <c r="S171" s="385"/>
      <c r="T171" s="385"/>
      <c r="U171" s="385"/>
      <c r="V171" s="385"/>
      <c r="W171" s="385"/>
      <c r="X171" s="385"/>
      <c r="Y171" s="385"/>
      <c r="Z171" s="385"/>
      <c r="AA171" s="385"/>
      <c r="AB171" s="385"/>
      <c r="AC171" s="385"/>
      <c r="AD171" s="385"/>
      <c r="AE171" s="385"/>
      <c r="AF171" s="203">
        <v>2</v>
      </c>
      <c r="AG171" s="4"/>
      <c r="AH171" s="4"/>
    </row>
    <row r="172" spans="2:34" x14ac:dyDescent="0.25">
      <c r="B172" s="112" t="s">
        <v>90</v>
      </c>
      <c r="C172" s="200"/>
      <c r="D172" s="385"/>
      <c r="E172" s="385"/>
      <c r="F172" s="385"/>
      <c r="G172" s="385">
        <v>1</v>
      </c>
      <c r="H172" s="385">
        <v>1</v>
      </c>
      <c r="I172" s="385"/>
      <c r="J172" s="385"/>
      <c r="K172" s="385"/>
      <c r="L172" s="385"/>
      <c r="M172" s="385"/>
      <c r="N172" s="385"/>
      <c r="O172" s="385"/>
      <c r="P172" s="385"/>
      <c r="Q172" s="385"/>
      <c r="R172" s="385"/>
      <c r="S172" s="385"/>
      <c r="T172" s="385"/>
      <c r="U172" s="385"/>
      <c r="V172" s="385"/>
      <c r="W172" s="385"/>
      <c r="X172" s="385"/>
      <c r="Y172" s="385"/>
      <c r="Z172" s="385"/>
      <c r="AA172" s="385"/>
      <c r="AB172" s="385"/>
      <c r="AC172" s="385"/>
      <c r="AD172" s="385"/>
      <c r="AE172" s="385"/>
      <c r="AF172" s="203">
        <v>2</v>
      </c>
      <c r="AG172" s="4"/>
      <c r="AH172" s="4"/>
    </row>
    <row r="173" spans="2:34" x14ac:dyDescent="0.25">
      <c r="B173" s="133" t="s">
        <v>18</v>
      </c>
      <c r="C173" s="200">
        <v>2</v>
      </c>
      <c r="D173" s="385"/>
      <c r="E173" s="385"/>
      <c r="F173" s="385"/>
      <c r="G173" s="385"/>
      <c r="H173" s="385"/>
      <c r="I173" s="385"/>
      <c r="J173" s="385"/>
      <c r="K173" s="385"/>
      <c r="L173" s="385"/>
      <c r="M173" s="385"/>
      <c r="N173" s="385"/>
      <c r="O173" s="385"/>
      <c r="P173" s="385"/>
      <c r="Q173" s="385"/>
      <c r="R173" s="385"/>
      <c r="S173" s="385"/>
      <c r="T173" s="385"/>
      <c r="U173" s="385"/>
      <c r="V173" s="385"/>
      <c r="W173" s="385"/>
      <c r="X173" s="385"/>
      <c r="Y173" s="385"/>
      <c r="Z173" s="385"/>
      <c r="AA173" s="385"/>
      <c r="AB173" s="385"/>
      <c r="AC173" s="385"/>
      <c r="AD173" s="385"/>
      <c r="AE173" s="385"/>
      <c r="AF173" s="203">
        <v>2</v>
      </c>
      <c r="AG173" s="4"/>
      <c r="AH173" s="4"/>
    </row>
    <row r="174" spans="2:34" x14ac:dyDescent="0.25">
      <c r="B174" s="168" t="s">
        <v>348</v>
      </c>
      <c r="C174" s="200"/>
      <c r="D174" s="385"/>
      <c r="E174" s="385"/>
      <c r="F174" s="385"/>
      <c r="G174" s="385"/>
      <c r="H174" s="385"/>
      <c r="I174" s="385"/>
      <c r="J174" s="385"/>
      <c r="K174" s="385"/>
      <c r="L174" s="385"/>
      <c r="M174" s="385"/>
      <c r="N174" s="385"/>
      <c r="O174" s="385"/>
      <c r="P174" s="385"/>
      <c r="Q174" s="385"/>
      <c r="R174" s="385"/>
      <c r="S174" s="385"/>
      <c r="T174" s="385"/>
      <c r="U174" s="385"/>
      <c r="V174" s="385"/>
      <c r="W174" s="385"/>
      <c r="X174" s="385"/>
      <c r="Y174" s="385">
        <v>1</v>
      </c>
      <c r="Z174" s="385">
        <v>1</v>
      </c>
      <c r="AA174" s="385"/>
      <c r="AB174" s="385"/>
      <c r="AC174" s="385"/>
      <c r="AD174" s="385"/>
      <c r="AE174" s="385"/>
      <c r="AF174" s="203">
        <v>2</v>
      </c>
      <c r="AG174" s="4"/>
      <c r="AH174" s="68"/>
    </row>
    <row r="175" spans="2:34" x14ac:dyDescent="0.25">
      <c r="B175" s="168" t="s">
        <v>417</v>
      </c>
      <c r="C175" s="200"/>
      <c r="D175" s="385"/>
      <c r="E175" s="385"/>
      <c r="F175" s="385"/>
      <c r="G175" s="385"/>
      <c r="H175" s="385"/>
      <c r="I175" s="385"/>
      <c r="J175" s="385"/>
      <c r="K175" s="385"/>
      <c r="L175" s="385"/>
      <c r="M175" s="385"/>
      <c r="N175" s="385"/>
      <c r="O175" s="385"/>
      <c r="P175" s="385"/>
      <c r="Q175" s="385"/>
      <c r="R175" s="385"/>
      <c r="S175" s="385"/>
      <c r="T175" s="385"/>
      <c r="U175" s="385"/>
      <c r="V175" s="385"/>
      <c r="W175" s="385"/>
      <c r="X175" s="385"/>
      <c r="Y175" s="385"/>
      <c r="Z175" s="385"/>
      <c r="AA175" s="385"/>
      <c r="AB175" s="385"/>
      <c r="AC175" s="385">
        <v>1</v>
      </c>
      <c r="AD175" s="385">
        <v>1</v>
      </c>
      <c r="AE175" s="385"/>
      <c r="AF175" s="203">
        <v>2</v>
      </c>
      <c r="AG175" s="4"/>
    </row>
    <row r="176" spans="2:34" x14ac:dyDescent="0.25">
      <c r="B176" s="168" t="s">
        <v>411</v>
      </c>
      <c r="C176" s="200"/>
      <c r="D176" s="385"/>
      <c r="E176" s="385"/>
      <c r="F176" s="385"/>
      <c r="G176" s="385"/>
      <c r="H176" s="385"/>
      <c r="I176" s="385"/>
      <c r="J176" s="385"/>
      <c r="K176" s="385"/>
      <c r="L176" s="385"/>
      <c r="M176" s="385"/>
      <c r="N176" s="385"/>
      <c r="O176" s="385"/>
      <c r="P176" s="385"/>
      <c r="Q176" s="385"/>
      <c r="R176" s="385"/>
      <c r="S176" s="385"/>
      <c r="T176" s="385"/>
      <c r="U176" s="385"/>
      <c r="V176" s="385"/>
      <c r="W176" s="385"/>
      <c r="X176" s="385"/>
      <c r="Y176" s="385"/>
      <c r="Z176" s="385"/>
      <c r="AA176" s="385"/>
      <c r="AB176" s="385"/>
      <c r="AC176" s="385">
        <v>1</v>
      </c>
      <c r="AD176" s="385">
        <v>1</v>
      </c>
      <c r="AE176" s="385"/>
      <c r="AF176" s="203">
        <v>2</v>
      </c>
      <c r="AG176" s="4"/>
    </row>
    <row r="177" spans="2:33" x14ac:dyDescent="0.25">
      <c r="B177" s="168" t="s">
        <v>314</v>
      </c>
      <c r="C177" s="200"/>
      <c r="D177" s="385"/>
      <c r="E177" s="385"/>
      <c r="F177" s="385"/>
      <c r="G177" s="385"/>
      <c r="H177" s="385"/>
      <c r="I177" s="385"/>
      <c r="J177" s="385"/>
      <c r="K177" s="385"/>
      <c r="L177" s="385"/>
      <c r="M177" s="385"/>
      <c r="N177" s="385"/>
      <c r="O177" s="385"/>
      <c r="P177" s="385"/>
      <c r="Q177" s="385"/>
      <c r="R177" s="385"/>
      <c r="S177" s="385"/>
      <c r="T177" s="385"/>
      <c r="U177" s="385"/>
      <c r="V177" s="385"/>
      <c r="W177" s="385">
        <v>1</v>
      </c>
      <c r="X177" s="385"/>
      <c r="Y177" s="385"/>
      <c r="Z177" s="385"/>
      <c r="AA177" s="385"/>
      <c r="AB177" s="385"/>
      <c r="AC177" s="385"/>
      <c r="AD177" s="385">
        <v>1</v>
      </c>
      <c r="AE177" s="385"/>
      <c r="AF177" s="203">
        <v>2</v>
      </c>
      <c r="AG177" s="4"/>
    </row>
    <row r="178" spans="2:33" x14ac:dyDescent="0.25">
      <c r="B178" s="168" t="s">
        <v>433</v>
      </c>
      <c r="C178" s="200"/>
      <c r="D178" s="385"/>
      <c r="E178" s="385"/>
      <c r="F178" s="385"/>
      <c r="G178" s="385"/>
      <c r="H178" s="385"/>
      <c r="I178" s="385"/>
      <c r="J178" s="385"/>
      <c r="K178" s="385"/>
      <c r="L178" s="385"/>
      <c r="M178" s="385"/>
      <c r="N178" s="385"/>
      <c r="O178" s="385"/>
      <c r="P178" s="385"/>
      <c r="Q178" s="385"/>
      <c r="R178" s="385"/>
      <c r="S178" s="385"/>
      <c r="T178" s="385"/>
      <c r="U178" s="385"/>
      <c r="V178" s="385"/>
      <c r="W178" s="385"/>
      <c r="X178" s="385"/>
      <c r="Y178" s="385"/>
      <c r="Z178" s="385"/>
      <c r="AA178" s="385"/>
      <c r="AB178" s="385"/>
      <c r="AC178" s="385"/>
      <c r="AD178" s="385"/>
      <c r="AE178" s="385">
        <v>2</v>
      </c>
      <c r="AF178" s="203">
        <v>2</v>
      </c>
      <c r="AG178" s="4"/>
    </row>
    <row r="179" spans="2:33" x14ac:dyDescent="0.25">
      <c r="B179" s="168" t="s">
        <v>214</v>
      </c>
      <c r="C179" s="200"/>
      <c r="D179" s="385"/>
      <c r="E179" s="385"/>
      <c r="F179" s="385"/>
      <c r="G179" s="385"/>
      <c r="H179" s="385"/>
      <c r="I179" s="385"/>
      <c r="J179" s="385"/>
      <c r="K179" s="385"/>
      <c r="L179" s="385"/>
      <c r="M179" s="385"/>
      <c r="N179" s="385"/>
      <c r="O179" s="385"/>
      <c r="P179" s="385"/>
      <c r="Q179" s="385"/>
      <c r="R179" s="385">
        <v>1</v>
      </c>
      <c r="S179" s="385">
        <v>1</v>
      </c>
      <c r="T179" s="385"/>
      <c r="U179" s="385"/>
      <c r="V179" s="385"/>
      <c r="W179" s="385"/>
      <c r="X179" s="385"/>
      <c r="Y179" s="385"/>
      <c r="Z179" s="385"/>
      <c r="AA179" s="385"/>
      <c r="AB179" s="385"/>
      <c r="AC179" s="385"/>
      <c r="AD179" s="385"/>
      <c r="AE179" s="385"/>
      <c r="AF179" s="203">
        <v>2</v>
      </c>
      <c r="AG179" s="4"/>
    </row>
    <row r="180" spans="2:33" x14ac:dyDescent="0.25">
      <c r="B180" s="168" t="s">
        <v>20</v>
      </c>
      <c r="C180" s="200">
        <v>2</v>
      </c>
      <c r="D180" s="385"/>
      <c r="E180" s="385"/>
      <c r="F180" s="385"/>
      <c r="G180" s="385"/>
      <c r="H180" s="385"/>
      <c r="I180" s="385"/>
      <c r="J180" s="385"/>
      <c r="K180" s="385"/>
      <c r="L180" s="385"/>
      <c r="M180" s="385"/>
      <c r="N180" s="385"/>
      <c r="O180" s="385"/>
      <c r="P180" s="385"/>
      <c r="Q180" s="385"/>
      <c r="R180" s="385"/>
      <c r="S180" s="385"/>
      <c r="T180" s="385"/>
      <c r="U180" s="385"/>
      <c r="V180" s="385"/>
      <c r="W180" s="385"/>
      <c r="X180" s="385"/>
      <c r="Y180" s="385"/>
      <c r="Z180" s="385"/>
      <c r="AA180" s="385"/>
      <c r="AB180" s="385"/>
      <c r="AC180" s="385"/>
      <c r="AD180" s="385"/>
      <c r="AE180" s="385"/>
      <c r="AF180" s="203">
        <v>2</v>
      </c>
      <c r="AG180" s="4"/>
    </row>
    <row r="181" spans="2:33" x14ac:dyDescent="0.25">
      <c r="B181" s="132" t="s">
        <v>254</v>
      </c>
      <c r="C181" s="200"/>
      <c r="D181" s="385"/>
      <c r="E181" s="385"/>
      <c r="F181" s="385"/>
      <c r="G181" s="385"/>
      <c r="H181" s="385"/>
      <c r="I181" s="385"/>
      <c r="J181" s="385"/>
      <c r="K181" s="385"/>
      <c r="L181" s="385"/>
      <c r="M181" s="385"/>
      <c r="N181" s="385"/>
      <c r="O181" s="385"/>
      <c r="P181" s="385"/>
      <c r="Q181" s="385"/>
      <c r="R181" s="385"/>
      <c r="S181" s="385"/>
      <c r="T181" s="385">
        <v>1</v>
      </c>
      <c r="U181" s="385">
        <v>1</v>
      </c>
      <c r="V181" s="385"/>
      <c r="W181" s="385"/>
      <c r="X181" s="385"/>
      <c r="Y181" s="385"/>
      <c r="Z181" s="385"/>
      <c r="AA181" s="385"/>
      <c r="AB181" s="385"/>
      <c r="AC181" s="385"/>
      <c r="AD181" s="385"/>
      <c r="AE181" s="385"/>
      <c r="AF181" s="203">
        <v>2</v>
      </c>
      <c r="AG181" s="4"/>
    </row>
    <row r="182" spans="2:33" x14ac:dyDescent="0.25">
      <c r="B182" s="133" t="s">
        <v>305</v>
      </c>
      <c r="C182" s="200"/>
      <c r="D182" s="385"/>
      <c r="E182" s="385"/>
      <c r="F182" s="385"/>
      <c r="G182" s="385"/>
      <c r="H182" s="385"/>
      <c r="I182" s="385"/>
      <c r="J182" s="385"/>
      <c r="K182" s="385"/>
      <c r="L182" s="385"/>
      <c r="M182" s="385"/>
      <c r="N182" s="385"/>
      <c r="O182" s="385"/>
      <c r="P182" s="385"/>
      <c r="Q182" s="385"/>
      <c r="R182" s="385"/>
      <c r="S182" s="385"/>
      <c r="T182" s="385"/>
      <c r="U182" s="385"/>
      <c r="V182" s="385"/>
      <c r="W182" s="385">
        <v>2</v>
      </c>
      <c r="X182" s="385"/>
      <c r="Y182" s="385"/>
      <c r="Z182" s="385"/>
      <c r="AA182" s="385"/>
      <c r="AB182" s="385"/>
      <c r="AC182" s="385"/>
      <c r="AD182" s="385"/>
      <c r="AE182" s="385"/>
      <c r="AF182" s="203">
        <v>2</v>
      </c>
      <c r="AG182" s="4"/>
    </row>
    <row r="183" spans="2:33" x14ac:dyDescent="0.25">
      <c r="B183" s="168" t="s">
        <v>385</v>
      </c>
      <c r="C183" s="200"/>
      <c r="D183" s="385"/>
      <c r="E183" s="385"/>
      <c r="F183" s="385"/>
      <c r="G183" s="385"/>
      <c r="H183" s="385"/>
      <c r="I183" s="385"/>
      <c r="J183" s="385"/>
      <c r="K183" s="385"/>
      <c r="L183" s="385"/>
      <c r="M183" s="385"/>
      <c r="N183" s="385"/>
      <c r="O183" s="385"/>
      <c r="P183" s="385"/>
      <c r="Q183" s="385"/>
      <c r="R183" s="385"/>
      <c r="S183" s="385"/>
      <c r="T183" s="385"/>
      <c r="U183" s="385"/>
      <c r="V183" s="385"/>
      <c r="W183" s="385"/>
      <c r="X183" s="385"/>
      <c r="Y183" s="385"/>
      <c r="Z183" s="385"/>
      <c r="AA183" s="385"/>
      <c r="AB183" s="385">
        <v>1</v>
      </c>
      <c r="AC183" s="385">
        <v>1</v>
      </c>
      <c r="AD183" s="385"/>
      <c r="AE183" s="385"/>
      <c r="AF183" s="203">
        <v>2</v>
      </c>
      <c r="AG183" s="4"/>
    </row>
    <row r="184" spans="2:33" x14ac:dyDescent="0.25">
      <c r="B184" s="132" t="s">
        <v>124</v>
      </c>
      <c r="C184" s="200"/>
      <c r="D184" s="385"/>
      <c r="E184" s="385"/>
      <c r="F184" s="385"/>
      <c r="G184" s="385"/>
      <c r="H184" s="385"/>
      <c r="I184" s="385"/>
      <c r="J184" s="385">
        <v>2</v>
      </c>
      <c r="K184" s="385"/>
      <c r="L184" s="385"/>
      <c r="M184" s="385"/>
      <c r="N184" s="385"/>
      <c r="O184" s="385"/>
      <c r="P184" s="385"/>
      <c r="Q184" s="385"/>
      <c r="R184" s="385"/>
      <c r="S184" s="385"/>
      <c r="T184" s="385"/>
      <c r="U184" s="385"/>
      <c r="V184" s="385"/>
      <c r="W184" s="385"/>
      <c r="X184" s="385"/>
      <c r="Y184" s="385"/>
      <c r="Z184" s="385"/>
      <c r="AA184" s="385"/>
      <c r="AB184" s="385"/>
      <c r="AC184" s="385"/>
      <c r="AD184" s="385"/>
      <c r="AE184" s="385"/>
      <c r="AF184" s="203">
        <v>2</v>
      </c>
      <c r="AG184" s="4"/>
    </row>
    <row r="185" spans="2:33" x14ac:dyDescent="0.25">
      <c r="B185" s="133" t="s">
        <v>339</v>
      </c>
      <c r="C185" s="200"/>
      <c r="D185" s="385"/>
      <c r="E185" s="385"/>
      <c r="F185" s="385"/>
      <c r="G185" s="385"/>
      <c r="H185" s="385"/>
      <c r="I185" s="385"/>
      <c r="J185" s="385"/>
      <c r="K185" s="385"/>
      <c r="L185" s="385"/>
      <c r="M185" s="385"/>
      <c r="N185" s="385"/>
      <c r="O185" s="385"/>
      <c r="P185" s="385"/>
      <c r="Q185" s="385"/>
      <c r="R185" s="385"/>
      <c r="S185" s="385"/>
      <c r="T185" s="385"/>
      <c r="U185" s="385"/>
      <c r="V185" s="385"/>
      <c r="W185" s="385"/>
      <c r="X185" s="385">
        <v>1</v>
      </c>
      <c r="Y185" s="385"/>
      <c r="Z185" s="385"/>
      <c r="AA185" s="385"/>
      <c r="AB185" s="385">
        <v>1</v>
      </c>
      <c r="AC185" s="385"/>
      <c r="AD185" s="385"/>
      <c r="AE185" s="385"/>
      <c r="AF185" s="203">
        <v>2</v>
      </c>
      <c r="AG185" s="4"/>
    </row>
    <row r="186" spans="2:33" x14ac:dyDescent="0.25">
      <c r="B186" s="168" t="s">
        <v>358</v>
      </c>
      <c r="C186" s="200"/>
      <c r="D186" s="385"/>
      <c r="E186" s="385"/>
      <c r="F186" s="385"/>
      <c r="G186" s="385"/>
      <c r="H186" s="385"/>
      <c r="I186" s="385"/>
      <c r="J186" s="385"/>
      <c r="K186" s="385"/>
      <c r="L186" s="385"/>
      <c r="M186" s="385"/>
      <c r="N186" s="385"/>
      <c r="O186" s="385"/>
      <c r="P186" s="385"/>
      <c r="Q186" s="385"/>
      <c r="R186" s="385"/>
      <c r="S186" s="385"/>
      <c r="T186" s="385"/>
      <c r="U186" s="385"/>
      <c r="V186" s="385"/>
      <c r="W186" s="385"/>
      <c r="X186" s="385"/>
      <c r="Y186" s="385"/>
      <c r="Z186" s="385">
        <v>2</v>
      </c>
      <c r="AA186" s="385"/>
      <c r="AB186" s="385"/>
      <c r="AC186" s="385"/>
      <c r="AD186" s="385"/>
      <c r="AE186" s="385"/>
      <c r="AF186" s="203">
        <v>2</v>
      </c>
      <c r="AG186" s="4"/>
    </row>
    <row r="187" spans="2:33" x14ac:dyDescent="0.25">
      <c r="B187" s="168" t="s">
        <v>185</v>
      </c>
      <c r="C187" s="200"/>
      <c r="D187" s="385"/>
      <c r="E187" s="385"/>
      <c r="F187" s="385"/>
      <c r="G187" s="385"/>
      <c r="H187" s="385"/>
      <c r="I187" s="385"/>
      <c r="J187" s="385"/>
      <c r="K187" s="385"/>
      <c r="L187" s="385"/>
      <c r="M187" s="385"/>
      <c r="N187" s="385"/>
      <c r="O187" s="385"/>
      <c r="P187" s="385">
        <v>2</v>
      </c>
      <c r="Q187" s="385"/>
      <c r="R187" s="385"/>
      <c r="S187" s="385"/>
      <c r="T187" s="385"/>
      <c r="U187" s="385"/>
      <c r="V187" s="385"/>
      <c r="W187" s="385"/>
      <c r="X187" s="385"/>
      <c r="Y187" s="385"/>
      <c r="Z187" s="385"/>
      <c r="AA187" s="385"/>
      <c r="AB187" s="385"/>
      <c r="AC187" s="385"/>
      <c r="AD187" s="385"/>
      <c r="AE187" s="385"/>
      <c r="AF187" s="203">
        <v>2</v>
      </c>
      <c r="AG187" s="4"/>
    </row>
    <row r="188" spans="2:33" x14ac:dyDescent="0.25">
      <c r="B188" s="168" t="s">
        <v>53</v>
      </c>
      <c r="C188" s="200"/>
      <c r="D188" s="385"/>
      <c r="E188" s="385">
        <v>2</v>
      </c>
      <c r="F188" s="385"/>
      <c r="G188" s="385"/>
      <c r="H188" s="385"/>
      <c r="I188" s="385"/>
      <c r="J188" s="385"/>
      <c r="K188" s="385"/>
      <c r="L188" s="385"/>
      <c r="M188" s="385"/>
      <c r="N188" s="385"/>
      <c r="O188" s="385"/>
      <c r="P188" s="385"/>
      <c r="Q188" s="385"/>
      <c r="R188" s="385"/>
      <c r="S188" s="385"/>
      <c r="T188" s="385"/>
      <c r="U188" s="385"/>
      <c r="V188" s="385"/>
      <c r="W188" s="385"/>
      <c r="X188" s="385"/>
      <c r="Y188" s="385"/>
      <c r="Z188" s="385"/>
      <c r="AA188" s="385"/>
      <c r="AB188" s="385"/>
      <c r="AC188" s="385"/>
      <c r="AD188" s="385"/>
      <c r="AE188" s="385"/>
      <c r="AF188" s="203">
        <v>2</v>
      </c>
      <c r="AG188" s="4"/>
    </row>
    <row r="189" spans="2:33" x14ac:dyDescent="0.25">
      <c r="B189" s="168" t="s">
        <v>228</v>
      </c>
      <c r="C189" s="200"/>
      <c r="D189" s="385"/>
      <c r="E189" s="385"/>
      <c r="F189" s="385"/>
      <c r="G189" s="385"/>
      <c r="H189" s="385"/>
      <c r="I189" s="385"/>
      <c r="J189" s="385"/>
      <c r="K189" s="385"/>
      <c r="L189" s="385"/>
      <c r="M189" s="385"/>
      <c r="N189" s="385"/>
      <c r="O189" s="385"/>
      <c r="P189" s="385"/>
      <c r="Q189" s="385"/>
      <c r="R189" s="385"/>
      <c r="S189" s="385">
        <v>1</v>
      </c>
      <c r="T189" s="385"/>
      <c r="U189" s="385"/>
      <c r="V189" s="385"/>
      <c r="W189" s="385">
        <v>1</v>
      </c>
      <c r="X189" s="385"/>
      <c r="Y189" s="385"/>
      <c r="Z189" s="385"/>
      <c r="AA189" s="385"/>
      <c r="AB189" s="385"/>
      <c r="AC189" s="385"/>
      <c r="AD189" s="385"/>
      <c r="AE189" s="385"/>
      <c r="AF189" s="203">
        <v>2</v>
      </c>
      <c r="AG189" s="4"/>
    </row>
    <row r="190" spans="2:33" x14ac:dyDescent="0.25">
      <c r="B190" s="132" t="s">
        <v>328</v>
      </c>
      <c r="C190" s="200"/>
      <c r="D190" s="385"/>
      <c r="E190" s="385"/>
      <c r="F190" s="385"/>
      <c r="G190" s="385"/>
      <c r="H190" s="385"/>
      <c r="I190" s="385"/>
      <c r="J190" s="385"/>
      <c r="K190" s="385"/>
      <c r="L190" s="385"/>
      <c r="M190" s="385"/>
      <c r="N190" s="385"/>
      <c r="O190" s="385"/>
      <c r="P190" s="385"/>
      <c r="Q190" s="385"/>
      <c r="R190" s="385"/>
      <c r="S190" s="385"/>
      <c r="T190" s="385"/>
      <c r="U190" s="385"/>
      <c r="V190" s="385"/>
      <c r="W190" s="385"/>
      <c r="X190" s="385">
        <v>1</v>
      </c>
      <c r="Y190" s="385"/>
      <c r="Z190" s="385">
        <v>1</v>
      </c>
      <c r="AA190" s="385"/>
      <c r="AB190" s="385"/>
      <c r="AC190" s="385"/>
      <c r="AD190" s="385"/>
      <c r="AE190" s="385"/>
      <c r="AF190" s="203">
        <v>2</v>
      </c>
      <c r="AG190" s="4"/>
    </row>
    <row r="191" spans="2:33" x14ac:dyDescent="0.25">
      <c r="B191" s="133" t="s">
        <v>194</v>
      </c>
      <c r="C191" s="200"/>
      <c r="D191" s="385"/>
      <c r="E191" s="385"/>
      <c r="F191" s="385"/>
      <c r="G191" s="385"/>
      <c r="H191" s="385"/>
      <c r="I191" s="385"/>
      <c r="J191" s="385"/>
      <c r="K191" s="385"/>
      <c r="L191" s="385"/>
      <c r="M191" s="385"/>
      <c r="N191" s="385"/>
      <c r="O191" s="385"/>
      <c r="P191" s="385"/>
      <c r="Q191" s="385">
        <v>1</v>
      </c>
      <c r="R191" s="385"/>
      <c r="S191" s="385"/>
      <c r="T191" s="385"/>
      <c r="U191" s="385">
        <v>1</v>
      </c>
      <c r="V191" s="385"/>
      <c r="W191" s="385"/>
      <c r="X191" s="385"/>
      <c r="Y191" s="385"/>
      <c r="Z191" s="385"/>
      <c r="AA191" s="385"/>
      <c r="AB191" s="385"/>
      <c r="AC191" s="385"/>
      <c r="AD191" s="385"/>
      <c r="AE191" s="385"/>
      <c r="AF191" s="203">
        <v>2</v>
      </c>
      <c r="AG191" s="4"/>
    </row>
    <row r="192" spans="2:33" x14ac:dyDescent="0.25">
      <c r="B192" s="168" t="s">
        <v>431</v>
      </c>
      <c r="C192" s="200"/>
      <c r="D192" s="385"/>
      <c r="E192" s="385"/>
      <c r="F192" s="385"/>
      <c r="G192" s="385"/>
      <c r="H192" s="385"/>
      <c r="I192" s="385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/>
      <c r="U192" s="385"/>
      <c r="V192" s="385"/>
      <c r="W192" s="385"/>
      <c r="X192" s="385"/>
      <c r="Y192" s="385"/>
      <c r="Z192" s="385"/>
      <c r="AA192" s="385"/>
      <c r="AB192" s="385"/>
      <c r="AC192" s="385"/>
      <c r="AD192" s="385"/>
      <c r="AE192" s="385">
        <v>2</v>
      </c>
      <c r="AF192" s="203">
        <v>2</v>
      </c>
      <c r="AG192" s="4"/>
    </row>
    <row r="193" spans="2:33" x14ac:dyDescent="0.25">
      <c r="B193" s="168" t="s">
        <v>56</v>
      </c>
      <c r="C193" s="200"/>
      <c r="D193" s="385"/>
      <c r="E193" s="385">
        <v>2</v>
      </c>
      <c r="F193" s="385"/>
      <c r="G193" s="385"/>
      <c r="H193" s="385"/>
      <c r="I193" s="385"/>
      <c r="J193" s="385"/>
      <c r="K193" s="385"/>
      <c r="L193" s="385"/>
      <c r="M193" s="385"/>
      <c r="N193" s="385"/>
      <c r="O193" s="385"/>
      <c r="P193" s="385"/>
      <c r="Q193" s="385"/>
      <c r="R193" s="385"/>
      <c r="S193" s="385"/>
      <c r="T193" s="385"/>
      <c r="U193" s="385"/>
      <c r="V193" s="385"/>
      <c r="W193" s="385"/>
      <c r="X193" s="385"/>
      <c r="Y193" s="385"/>
      <c r="Z193" s="385"/>
      <c r="AA193" s="385"/>
      <c r="AB193" s="385"/>
      <c r="AC193" s="385"/>
      <c r="AD193" s="385"/>
      <c r="AE193" s="385"/>
      <c r="AF193" s="203">
        <v>2</v>
      </c>
      <c r="AG193" s="4"/>
    </row>
    <row r="194" spans="2:33" x14ac:dyDescent="0.25">
      <c r="B194" s="168" t="s">
        <v>108</v>
      </c>
      <c r="C194" s="200"/>
      <c r="D194" s="385"/>
      <c r="E194" s="385"/>
      <c r="F194" s="385"/>
      <c r="G194" s="385"/>
      <c r="H194" s="385">
        <v>1</v>
      </c>
      <c r="I194" s="385"/>
      <c r="J194" s="385"/>
      <c r="K194" s="385"/>
      <c r="L194" s="385"/>
      <c r="M194" s="385"/>
      <c r="N194" s="385"/>
      <c r="O194" s="385"/>
      <c r="P194" s="385"/>
      <c r="Q194" s="385"/>
      <c r="R194" s="385"/>
      <c r="S194" s="385"/>
      <c r="T194" s="385">
        <v>1</v>
      </c>
      <c r="U194" s="385"/>
      <c r="V194" s="385"/>
      <c r="W194" s="385"/>
      <c r="X194" s="385"/>
      <c r="Y194" s="385"/>
      <c r="Z194" s="385"/>
      <c r="AA194" s="385"/>
      <c r="AB194" s="385"/>
      <c r="AC194" s="385"/>
      <c r="AD194" s="385"/>
      <c r="AE194" s="385"/>
      <c r="AF194" s="203">
        <v>2</v>
      </c>
      <c r="AG194" s="4"/>
    </row>
    <row r="195" spans="2:33" x14ac:dyDescent="0.25">
      <c r="B195" s="168" t="s">
        <v>192</v>
      </c>
      <c r="C195" s="200"/>
      <c r="D195" s="385"/>
      <c r="E195" s="385"/>
      <c r="F195" s="385"/>
      <c r="G195" s="385"/>
      <c r="H195" s="385"/>
      <c r="I195" s="385"/>
      <c r="J195" s="385"/>
      <c r="K195" s="385"/>
      <c r="L195" s="385"/>
      <c r="M195" s="385"/>
      <c r="N195" s="385"/>
      <c r="O195" s="385"/>
      <c r="P195" s="385"/>
      <c r="Q195" s="385">
        <v>1</v>
      </c>
      <c r="R195" s="385"/>
      <c r="S195" s="385"/>
      <c r="T195" s="385"/>
      <c r="U195" s="385"/>
      <c r="V195" s="385"/>
      <c r="W195" s="385"/>
      <c r="X195" s="385"/>
      <c r="Y195" s="385"/>
      <c r="Z195" s="385"/>
      <c r="AA195" s="385"/>
      <c r="AB195" s="385"/>
      <c r="AC195" s="385"/>
      <c r="AD195" s="385"/>
      <c r="AE195" s="385">
        <v>1</v>
      </c>
      <c r="AF195" s="203">
        <v>2</v>
      </c>
      <c r="AG195" s="4"/>
    </row>
    <row r="196" spans="2:33" x14ac:dyDescent="0.25">
      <c r="B196" s="168" t="s">
        <v>425</v>
      </c>
      <c r="C196" s="200"/>
      <c r="D196" s="385"/>
      <c r="E196" s="385"/>
      <c r="F196" s="385"/>
      <c r="G196" s="385"/>
      <c r="H196" s="385"/>
      <c r="I196" s="385"/>
      <c r="J196" s="385"/>
      <c r="K196" s="385"/>
      <c r="L196" s="385"/>
      <c r="M196" s="385"/>
      <c r="N196" s="385"/>
      <c r="O196" s="385"/>
      <c r="P196" s="385"/>
      <c r="Q196" s="385"/>
      <c r="R196" s="385"/>
      <c r="S196" s="385"/>
      <c r="T196" s="385"/>
      <c r="U196" s="385"/>
      <c r="V196" s="385"/>
      <c r="W196" s="385"/>
      <c r="X196" s="385"/>
      <c r="Y196" s="385"/>
      <c r="Z196" s="385"/>
      <c r="AA196" s="385"/>
      <c r="AB196" s="385"/>
      <c r="AC196" s="385"/>
      <c r="AD196" s="385">
        <v>1</v>
      </c>
      <c r="AE196" s="385">
        <v>1</v>
      </c>
      <c r="AF196" s="203">
        <v>2</v>
      </c>
      <c r="AG196" s="4"/>
    </row>
    <row r="197" spans="2:33" x14ac:dyDescent="0.25">
      <c r="B197" s="132" t="s">
        <v>38</v>
      </c>
      <c r="C197" s="200"/>
      <c r="D197" s="385">
        <v>2</v>
      </c>
      <c r="E197" s="385"/>
      <c r="F197" s="385"/>
      <c r="G197" s="385"/>
      <c r="H197" s="385"/>
      <c r="I197" s="385"/>
      <c r="J197" s="385"/>
      <c r="K197" s="385"/>
      <c r="L197" s="385"/>
      <c r="M197" s="385"/>
      <c r="N197" s="385"/>
      <c r="O197" s="385"/>
      <c r="P197" s="385"/>
      <c r="Q197" s="385"/>
      <c r="R197" s="385"/>
      <c r="S197" s="385"/>
      <c r="T197" s="385"/>
      <c r="U197" s="385"/>
      <c r="V197" s="385"/>
      <c r="W197" s="385"/>
      <c r="X197" s="385"/>
      <c r="Y197" s="385"/>
      <c r="Z197" s="385"/>
      <c r="AA197" s="385"/>
      <c r="AB197" s="385"/>
      <c r="AC197" s="385"/>
      <c r="AD197" s="385"/>
      <c r="AE197" s="385"/>
      <c r="AF197" s="203">
        <v>2</v>
      </c>
      <c r="AG197" s="4"/>
    </row>
    <row r="198" spans="2:33" x14ac:dyDescent="0.25">
      <c r="B198" s="112" t="s">
        <v>252</v>
      </c>
      <c r="C198" s="200"/>
      <c r="D198" s="385"/>
      <c r="E198" s="385"/>
      <c r="F198" s="385"/>
      <c r="G198" s="385"/>
      <c r="H198" s="385"/>
      <c r="I198" s="385"/>
      <c r="J198" s="385"/>
      <c r="K198" s="385"/>
      <c r="L198" s="385"/>
      <c r="M198" s="385"/>
      <c r="N198" s="385"/>
      <c r="O198" s="385"/>
      <c r="P198" s="385"/>
      <c r="Q198" s="385"/>
      <c r="R198" s="385"/>
      <c r="S198" s="385"/>
      <c r="T198" s="385">
        <v>1</v>
      </c>
      <c r="U198" s="385"/>
      <c r="V198" s="385"/>
      <c r="W198" s="385">
        <v>1</v>
      </c>
      <c r="X198" s="385"/>
      <c r="Y198" s="385"/>
      <c r="Z198" s="385"/>
      <c r="AA198" s="385"/>
      <c r="AB198" s="385"/>
      <c r="AC198" s="385"/>
      <c r="AD198" s="385"/>
      <c r="AE198" s="385"/>
      <c r="AF198" s="203">
        <v>2</v>
      </c>
      <c r="AG198" s="4"/>
    </row>
    <row r="199" spans="2:33" x14ac:dyDescent="0.25">
      <c r="B199" s="133" t="s">
        <v>131</v>
      </c>
      <c r="C199" s="200"/>
      <c r="D199" s="385"/>
      <c r="E199" s="385"/>
      <c r="F199" s="385"/>
      <c r="G199" s="385"/>
      <c r="H199" s="385"/>
      <c r="I199" s="385"/>
      <c r="J199" s="385">
        <v>1</v>
      </c>
      <c r="K199" s="385"/>
      <c r="L199" s="385"/>
      <c r="M199" s="385"/>
      <c r="N199" s="385"/>
      <c r="O199" s="385"/>
      <c r="P199" s="385"/>
      <c r="Q199" s="385"/>
      <c r="R199" s="385"/>
      <c r="S199" s="385"/>
      <c r="T199" s="385"/>
      <c r="U199" s="385"/>
      <c r="V199" s="385"/>
      <c r="W199" s="385"/>
      <c r="X199" s="385">
        <v>1</v>
      </c>
      <c r="Y199" s="385"/>
      <c r="Z199" s="385"/>
      <c r="AA199" s="385"/>
      <c r="AB199" s="385"/>
      <c r="AC199" s="385"/>
      <c r="AD199" s="385"/>
      <c r="AE199" s="385"/>
      <c r="AF199" s="203">
        <v>2</v>
      </c>
      <c r="AG199" s="4"/>
    </row>
    <row r="200" spans="2:33" x14ac:dyDescent="0.25">
      <c r="B200" s="168" t="s">
        <v>179</v>
      </c>
      <c r="C200" s="200"/>
      <c r="D200" s="385"/>
      <c r="E200" s="385"/>
      <c r="F200" s="385"/>
      <c r="G200" s="385"/>
      <c r="H200" s="385"/>
      <c r="I200" s="385"/>
      <c r="J200" s="385"/>
      <c r="K200" s="385"/>
      <c r="L200" s="385"/>
      <c r="M200" s="385"/>
      <c r="N200" s="385"/>
      <c r="O200" s="385">
        <v>1</v>
      </c>
      <c r="P200" s="385"/>
      <c r="Q200" s="385"/>
      <c r="R200" s="385"/>
      <c r="S200" s="385"/>
      <c r="T200" s="385"/>
      <c r="U200" s="385"/>
      <c r="V200" s="385"/>
      <c r="W200" s="385"/>
      <c r="X200" s="385"/>
      <c r="Y200" s="385"/>
      <c r="Z200" s="385"/>
      <c r="AA200" s="385"/>
      <c r="AB200" s="385"/>
      <c r="AC200" s="385"/>
      <c r="AD200" s="385"/>
      <c r="AE200" s="385"/>
      <c r="AF200" s="203">
        <v>1</v>
      </c>
      <c r="AG200" s="4"/>
    </row>
    <row r="201" spans="2:33" x14ac:dyDescent="0.25">
      <c r="B201" s="168" t="s">
        <v>382</v>
      </c>
      <c r="C201" s="200"/>
      <c r="D201" s="385"/>
      <c r="E201" s="385"/>
      <c r="F201" s="385"/>
      <c r="G201" s="385"/>
      <c r="H201" s="385"/>
      <c r="I201" s="385"/>
      <c r="J201" s="385"/>
      <c r="K201" s="385"/>
      <c r="L201" s="385"/>
      <c r="M201" s="385"/>
      <c r="N201" s="385"/>
      <c r="O201" s="385"/>
      <c r="P201" s="385"/>
      <c r="Q201" s="385"/>
      <c r="R201" s="385"/>
      <c r="S201" s="385"/>
      <c r="T201" s="385"/>
      <c r="U201" s="385"/>
      <c r="V201" s="385"/>
      <c r="W201" s="385"/>
      <c r="X201" s="385"/>
      <c r="Y201" s="385"/>
      <c r="Z201" s="385"/>
      <c r="AA201" s="385"/>
      <c r="AB201" s="385">
        <v>1</v>
      </c>
      <c r="AC201" s="385"/>
      <c r="AD201" s="385"/>
      <c r="AE201" s="385"/>
      <c r="AF201" s="203">
        <v>1</v>
      </c>
      <c r="AG201" s="4"/>
    </row>
    <row r="202" spans="2:33" x14ac:dyDescent="0.25">
      <c r="B202" s="168" t="s">
        <v>45</v>
      </c>
      <c r="C202" s="200"/>
      <c r="D202" s="385">
        <v>1</v>
      </c>
      <c r="E202" s="385"/>
      <c r="F202" s="385"/>
      <c r="G202" s="385"/>
      <c r="H202" s="385"/>
      <c r="I202" s="385"/>
      <c r="J202" s="385"/>
      <c r="K202" s="385"/>
      <c r="L202" s="385"/>
      <c r="M202" s="385"/>
      <c r="N202" s="385"/>
      <c r="O202" s="385"/>
      <c r="P202" s="385"/>
      <c r="Q202" s="385"/>
      <c r="R202" s="385"/>
      <c r="S202" s="385"/>
      <c r="T202" s="385"/>
      <c r="U202" s="385"/>
      <c r="V202" s="385"/>
      <c r="W202" s="385"/>
      <c r="X202" s="385"/>
      <c r="Y202" s="385"/>
      <c r="Z202" s="385"/>
      <c r="AA202" s="385"/>
      <c r="AB202" s="385"/>
      <c r="AC202" s="385"/>
      <c r="AD202" s="385"/>
      <c r="AE202" s="385"/>
      <c r="AF202" s="203">
        <v>1</v>
      </c>
      <c r="AG202" s="4"/>
    </row>
    <row r="203" spans="2:33" x14ac:dyDescent="0.25">
      <c r="B203" s="168" t="s">
        <v>334</v>
      </c>
      <c r="C203" s="200"/>
      <c r="D203" s="385"/>
      <c r="E203" s="385"/>
      <c r="F203" s="385"/>
      <c r="G203" s="385"/>
      <c r="H203" s="385"/>
      <c r="I203" s="385"/>
      <c r="J203" s="385"/>
      <c r="K203" s="385"/>
      <c r="L203" s="385"/>
      <c r="M203" s="385"/>
      <c r="N203" s="385"/>
      <c r="O203" s="385"/>
      <c r="P203" s="385"/>
      <c r="Q203" s="385"/>
      <c r="R203" s="385"/>
      <c r="S203" s="385"/>
      <c r="T203" s="385"/>
      <c r="U203" s="385"/>
      <c r="V203" s="385"/>
      <c r="W203" s="385"/>
      <c r="X203" s="385">
        <v>1</v>
      </c>
      <c r="Y203" s="385"/>
      <c r="Z203" s="385"/>
      <c r="AA203" s="385"/>
      <c r="AB203" s="385"/>
      <c r="AC203" s="385"/>
      <c r="AD203" s="385"/>
      <c r="AE203" s="385"/>
      <c r="AF203" s="203">
        <v>1</v>
      </c>
      <c r="AG203" s="4"/>
    </row>
    <row r="204" spans="2:33" x14ac:dyDescent="0.25">
      <c r="B204" s="168" t="s">
        <v>295</v>
      </c>
      <c r="C204" s="200"/>
      <c r="D204" s="385"/>
      <c r="E204" s="385"/>
      <c r="F204" s="385"/>
      <c r="G204" s="385"/>
      <c r="H204" s="385"/>
      <c r="I204" s="385"/>
      <c r="J204" s="385"/>
      <c r="K204" s="385"/>
      <c r="L204" s="385"/>
      <c r="M204" s="385"/>
      <c r="N204" s="385"/>
      <c r="O204" s="385"/>
      <c r="P204" s="385"/>
      <c r="Q204" s="385"/>
      <c r="R204" s="385"/>
      <c r="S204" s="385"/>
      <c r="T204" s="385"/>
      <c r="U204" s="385"/>
      <c r="V204" s="385">
        <v>1</v>
      </c>
      <c r="W204" s="385"/>
      <c r="X204" s="385"/>
      <c r="Y204" s="385"/>
      <c r="Z204" s="385"/>
      <c r="AA204" s="385"/>
      <c r="AB204" s="385"/>
      <c r="AC204" s="385"/>
      <c r="AD204" s="385"/>
      <c r="AE204" s="385"/>
      <c r="AF204" s="203">
        <v>1</v>
      </c>
      <c r="AG204" s="4"/>
    </row>
    <row r="205" spans="2:33" x14ac:dyDescent="0.25">
      <c r="B205" s="168" t="s">
        <v>424</v>
      </c>
      <c r="C205" s="200"/>
      <c r="D205" s="385"/>
      <c r="E205" s="385"/>
      <c r="F205" s="385"/>
      <c r="G205" s="385"/>
      <c r="H205" s="385"/>
      <c r="I205" s="385"/>
      <c r="J205" s="385"/>
      <c r="K205" s="385"/>
      <c r="L205" s="385"/>
      <c r="M205" s="385"/>
      <c r="N205" s="385"/>
      <c r="O205" s="385"/>
      <c r="P205" s="385"/>
      <c r="Q205" s="385"/>
      <c r="R205" s="385"/>
      <c r="S205" s="385"/>
      <c r="T205" s="385"/>
      <c r="U205" s="385"/>
      <c r="V205" s="385"/>
      <c r="W205" s="385"/>
      <c r="X205" s="385"/>
      <c r="Y205" s="385"/>
      <c r="Z205" s="385"/>
      <c r="AA205" s="385"/>
      <c r="AB205" s="385"/>
      <c r="AC205" s="385"/>
      <c r="AD205" s="385">
        <v>1</v>
      </c>
      <c r="AE205" s="385"/>
      <c r="AF205" s="203">
        <v>1</v>
      </c>
      <c r="AG205" s="4"/>
    </row>
    <row r="206" spans="2:33" x14ac:dyDescent="0.25">
      <c r="B206" s="383" t="s">
        <v>487</v>
      </c>
      <c r="C206" s="200"/>
      <c r="D206" s="385"/>
      <c r="E206" s="385"/>
      <c r="F206" s="385"/>
      <c r="G206" s="385"/>
      <c r="H206" s="385"/>
      <c r="I206" s="385"/>
      <c r="J206" s="385"/>
      <c r="K206" s="385"/>
      <c r="L206" s="385"/>
      <c r="M206" s="385"/>
      <c r="N206" s="385"/>
      <c r="O206" s="385"/>
      <c r="P206" s="385"/>
      <c r="Q206" s="385"/>
      <c r="R206" s="385"/>
      <c r="S206" s="385"/>
      <c r="T206" s="385"/>
      <c r="U206" s="385"/>
      <c r="V206" s="385"/>
      <c r="W206" s="385"/>
      <c r="X206" s="385"/>
      <c r="Y206" s="385"/>
      <c r="Z206" s="385"/>
      <c r="AA206" s="385"/>
      <c r="AB206" s="385"/>
      <c r="AC206" s="385"/>
      <c r="AD206" s="385"/>
      <c r="AE206" s="385">
        <v>1</v>
      </c>
      <c r="AF206" s="203">
        <v>1</v>
      </c>
      <c r="AG206" s="4"/>
    </row>
    <row r="207" spans="2:33" x14ac:dyDescent="0.25">
      <c r="B207" s="168" t="s">
        <v>58</v>
      </c>
      <c r="C207" s="200"/>
      <c r="D207" s="385"/>
      <c r="E207" s="385">
        <v>1</v>
      </c>
      <c r="F207" s="385"/>
      <c r="G207" s="385"/>
      <c r="H207" s="385"/>
      <c r="I207" s="385"/>
      <c r="J207" s="385"/>
      <c r="K207" s="385"/>
      <c r="L207" s="385"/>
      <c r="M207" s="385"/>
      <c r="N207" s="385"/>
      <c r="O207" s="385"/>
      <c r="P207" s="385"/>
      <c r="Q207" s="385"/>
      <c r="R207" s="385"/>
      <c r="S207" s="385"/>
      <c r="T207" s="385"/>
      <c r="U207" s="385"/>
      <c r="V207" s="385"/>
      <c r="W207" s="385"/>
      <c r="X207" s="385"/>
      <c r="Y207" s="385"/>
      <c r="Z207" s="385"/>
      <c r="AA207" s="385"/>
      <c r="AB207" s="385"/>
      <c r="AC207" s="385"/>
      <c r="AD207" s="385"/>
      <c r="AE207" s="385"/>
      <c r="AF207" s="203">
        <v>1</v>
      </c>
      <c r="AG207" s="4"/>
    </row>
    <row r="208" spans="2:33" x14ac:dyDescent="0.25">
      <c r="B208" s="132" t="s">
        <v>307</v>
      </c>
      <c r="C208" s="200"/>
      <c r="D208" s="385"/>
      <c r="E208" s="385"/>
      <c r="F208" s="385"/>
      <c r="G208" s="385"/>
      <c r="H208" s="385"/>
      <c r="I208" s="385"/>
      <c r="J208" s="385"/>
      <c r="K208" s="385"/>
      <c r="L208" s="385"/>
      <c r="M208" s="385"/>
      <c r="N208" s="385"/>
      <c r="O208" s="385"/>
      <c r="P208" s="385"/>
      <c r="Q208" s="385"/>
      <c r="R208" s="385"/>
      <c r="S208" s="385"/>
      <c r="T208" s="385"/>
      <c r="U208" s="385"/>
      <c r="V208" s="385"/>
      <c r="W208" s="385">
        <v>1</v>
      </c>
      <c r="X208" s="385"/>
      <c r="Y208" s="385"/>
      <c r="Z208" s="385"/>
      <c r="AA208" s="385"/>
      <c r="AB208" s="385"/>
      <c r="AC208" s="385"/>
      <c r="AD208" s="385"/>
      <c r="AE208" s="385"/>
      <c r="AF208" s="203">
        <v>1</v>
      </c>
      <c r="AG208" s="4"/>
    </row>
    <row r="209" spans="2:33" x14ac:dyDescent="0.25">
      <c r="B209" s="133" t="s">
        <v>196</v>
      </c>
      <c r="C209" s="200"/>
      <c r="D209" s="385"/>
      <c r="E209" s="385"/>
      <c r="F209" s="385"/>
      <c r="G209" s="385"/>
      <c r="H209" s="385"/>
      <c r="I209" s="385"/>
      <c r="J209" s="385"/>
      <c r="K209" s="385"/>
      <c r="L209" s="385"/>
      <c r="M209" s="385"/>
      <c r="N209" s="385"/>
      <c r="O209" s="385"/>
      <c r="P209" s="385"/>
      <c r="Q209" s="385">
        <v>1</v>
      </c>
      <c r="R209" s="385"/>
      <c r="S209" s="385"/>
      <c r="T209" s="385"/>
      <c r="U209" s="385"/>
      <c r="V209" s="385"/>
      <c r="W209" s="385"/>
      <c r="X209" s="385"/>
      <c r="Y209" s="385"/>
      <c r="Z209" s="385"/>
      <c r="AA209" s="385"/>
      <c r="AB209" s="385"/>
      <c r="AC209" s="385"/>
      <c r="AD209" s="385"/>
      <c r="AE209" s="385"/>
      <c r="AF209" s="203">
        <v>1</v>
      </c>
      <c r="AG209" s="4"/>
    </row>
    <row r="210" spans="2:33" x14ac:dyDescent="0.25">
      <c r="B210" s="168" t="s">
        <v>97</v>
      </c>
      <c r="C210" s="200"/>
      <c r="D210" s="385"/>
      <c r="E210" s="385"/>
      <c r="F210" s="385"/>
      <c r="G210" s="385">
        <v>1</v>
      </c>
      <c r="H210" s="385"/>
      <c r="I210" s="385"/>
      <c r="J210" s="385"/>
      <c r="K210" s="385"/>
      <c r="L210" s="385"/>
      <c r="M210" s="385"/>
      <c r="N210" s="385"/>
      <c r="O210" s="385"/>
      <c r="P210" s="385"/>
      <c r="Q210" s="385"/>
      <c r="R210" s="385"/>
      <c r="S210" s="385"/>
      <c r="T210" s="385"/>
      <c r="U210" s="385"/>
      <c r="V210" s="385"/>
      <c r="W210" s="385"/>
      <c r="X210" s="385"/>
      <c r="Y210" s="385"/>
      <c r="Z210" s="385"/>
      <c r="AA210" s="385"/>
      <c r="AB210" s="385"/>
      <c r="AC210" s="385"/>
      <c r="AD210" s="385"/>
      <c r="AE210" s="385"/>
      <c r="AF210" s="203">
        <v>1</v>
      </c>
      <c r="AG210" s="4"/>
    </row>
    <row r="211" spans="2:33" x14ac:dyDescent="0.25">
      <c r="B211" s="168" t="s">
        <v>435</v>
      </c>
      <c r="C211" s="200"/>
      <c r="D211" s="385"/>
      <c r="E211" s="385"/>
      <c r="F211" s="385"/>
      <c r="G211" s="385"/>
      <c r="H211" s="385"/>
      <c r="I211" s="385"/>
      <c r="J211" s="385"/>
      <c r="K211" s="385"/>
      <c r="L211" s="385"/>
      <c r="M211" s="385"/>
      <c r="N211" s="385"/>
      <c r="O211" s="385"/>
      <c r="P211" s="385"/>
      <c r="Q211" s="385"/>
      <c r="R211" s="385"/>
      <c r="S211" s="385"/>
      <c r="T211" s="385"/>
      <c r="U211" s="385"/>
      <c r="V211" s="385"/>
      <c r="W211" s="385"/>
      <c r="X211" s="385"/>
      <c r="Y211" s="385"/>
      <c r="Z211" s="385"/>
      <c r="AA211" s="385"/>
      <c r="AB211" s="385"/>
      <c r="AC211" s="385"/>
      <c r="AD211" s="385"/>
      <c r="AE211" s="385">
        <v>1</v>
      </c>
      <c r="AF211" s="203">
        <v>1</v>
      </c>
      <c r="AG211" s="4"/>
    </row>
    <row r="212" spans="2:33" x14ac:dyDescent="0.25">
      <c r="B212" s="168" t="s">
        <v>330</v>
      </c>
      <c r="C212" s="200"/>
      <c r="D212" s="385"/>
      <c r="E212" s="385"/>
      <c r="F212" s="385"/>
      <c r="G212" s="385"/>
      <c r="H212" s="385"/>
      <c r="I212" s="385"/>
      <c r="J212" s="385"/>
      <c r="K212" s="385"/>
      <c r="L212" s="385"/>
      <c r="M212" s="385"/>
      <c r="N212" s="385"/>
      <c r="O212" s="385"/>
      <c r="P212" s="385"/>
      <c r="Q212" s="385"/>
      <c r="R212" s="385"/>
      <c r="S212" s="385"/>
      <c r="T212" s="385"/>
      <c r="U212" s="385"/>
      <c r="V212" s="385"/>
      <c r="W212" s="385"/>
      <c r="X212" s="385">
        <v>1</v>
      </c>
      <c r="Y212" s="385"/>
      <c r="Z212" s="385"/>
      <c r="AA212" s="385"/>
      <c r="AB212" s="385"/>
      <c r="AC212" s="385"/>
      <c r="AD212" s="385"/>
      <c r="AE212" s="385"/>
      <c r="AF212" s="203">
        <v>1</v>
      </c>
      <c r="AG212" s="4"/>
    </row>
    <row r="213" spans="2:33" x14ac:dyDescent="0.25">
      <c r="B213" s="168" t="s">
        <v>69</v>
      </c>
      <c r="C213" s="200"/>
      <c r="D213" s="385"/>
      <c r="E213" s="385"/>
      <c r="F213" s="385">
        <v>1</v>
      </c>
      <c r="G213" s="385"/>
      <c r="H213" s="385"/>
      <c r="I213" s="385"/>
      <c r="J213" s="385"/>
      <c r="K213" s="385"/>
      <c r="L213" s="385"/>
      <c r="M213" s="385"/>
      <c r="N213" s="385"/>
      <c r="O213" s="385"/>
      <c r="P213" s="385"/>
      <c r="Q213" s="385"/>
      <c r="R213" s="385"/>
      <c r="S213" s="385"/>
      <c r="T213" s="385"/>
      <c r="U213" s="385"/>
      <c r="V213" s="385"/>
      <c r="W213" s="385"/>
      <c r="X213" s="385"/>
      <c r="Y213" s="385"/>
      <c r="Z213" s="385"/>
      <c r="AA213" s="385"/>
      <c r="AB213" s="385"/>
      <c r="AC213" s="385"/>
      <c r="AD213" s="385"/>
      <c r="AE213" s="385"/>
      <c r="AF213" s="203">
        <v>1</v>
      </c>
      <c r="AG213" s="4"/>
    </row>
    <row r="214" spans="2:33" x14ac:dyDescent="0.25">
      <c r="B214" s="168" t="s">
        <v>197</v>
      </c>
      <c r="C214" s="200"/>
      <c r="D214" s="385"/>
      <c r="E214" s="385"/>
      <c r="F214" s="385"/>
      <c r="G214" s="385"/>
      <c r="H214" s="385"/>
      <c r="I214" s="385"/>
      <c r="J214" s="385"/>
      <c r="K214" s="385"/>
      <c r="L214" s="385"/>
      <c r="M214" s="385"/>
      <c r="N214" s="385"/>
      <c r="O214" s="385"/>
      <c r="P214" s="385"/>
      <c r="Q214" s="385">
        <v>1</v>
      </c>
      <c r="R214" s="385"/>
      <c r="S214" s="385"/>
      <c r="T214" s="385"/>
      <c r="U214" s="385"/>
      <c r="V214" s="385"/>
      <c r="W214" s="385"/>
      <c r="X214" s="385"/>
      <c r="Y214" s="385"/>
      <c r="Z214" s="385"/>
      <c r="AA214" s="385"/>
      <c r="AB214" s="385"/>
      <c r="AC214" s="385"/>
      <c r="AD214" s="385"/>
      <c r="AE214" s="385"/>
      <c r="AF214" s="203">
        <v>1</v>
      </c>
      <c r="AG214" s="4"/>
    </row>
    <row r="215" spans="2:33" x14ac:dyDescent="0.25">
      <c r="B215" s="168" t="s">
        <v>44</v>
      </c>
      <c r="C215" s="200"/>
      <c r="D215" s="385">
        <v>1</v>
      </c>
      <c r="E215" s="385"/>
      <c r="F215" s="385"/>
      <c r="G215" s="385"/>
      <c r="H215" s="385"/>
      <c r="I215" s="385"/>
      <c r="J215" s="385"/>
      <c r="K215" s="385"/>
      <c r="L215" s="385"/>
      <c r="M215" s="385"/>
      <c r="N215" s="385"/>
      <c r="O215" s="385"/>
      <c r="P215" s="385"/>
      <c r="Q215" s="385"/>
      <c r="R215" s="385"/>
      <c r="S215" s="385"/>
      <c r="T215" s="385"/>
      <c r="U215" s="385"/>
      <c r="V215" s="385"/>
      <c r="W215" s="385"/>
      <c r="X215" s="385"/>
      <c r="Y215" s="385"/>
      <c r="Z215" s="385"/>
      <c r="AA215" s="385"/>
      <c r="AB215" s="385"/>
      <c r="AC215" s="385"/>
      <c r="AD215" s="385"/>
      <c r="AE215" s="385"/>
      <c r="AF215" s="203">
        <v>1</v>
      </c>
      <c r="AG215" s="4"/>
    </row>
    <row r="216" spans="2:33" x14ac:dyDescent="0.25">
      <c r="B216" s="132" t="s">
        <v>370</v>
      </c>
      <c r="C216" s="200"/>
      <c r="D216" s="385"/>
      <c r="E216" s="385"/>
      <c r="F216" s="385"/>
      <c r="G216" s="385"/>
      <c r="H216" s="385"/>
      <c r="I216" s="385"/>
      <c r="J216" s="385"/>
      <c r="K216" s="385"/>
      <c r="L216" s="385"/>
      <c r="M216" s="385"/>
      <c r="N216" s="385"/>
      <c r="O216" s="385"/>
      <c r="P216" s="385"/>
      <c r="Q216" s="385"/>
      <c r="R216" s="385"/>
      <c r="S216" s="385"/>
      <c r="T216" s="385"/>
      <c r="U216" s="385"/>
      <c r="V216" s="385"/>
      <c r="W216" s="385"/>
      <c r="X216" s="385"/>
      <c r="Y216" s="385"/>
      <c r="Z216" s="385">
        <v>1</v>
      </c>
      <c r="AA216" s="385"/>
      <c r="AB216" s="385"/>
      <c r="AC216" s="385"/>
      <c r="AD216" s="385"/>
      <c r="AE216" s="385"/>
      <c r="AF216" s="203">
        <v>1</v>
      </c>
      <c r="AG216" s="4"/>
    </row>
    <row r="217" spans="2:33" x14ac:dyDescent="0.25">
      <c r="B217" s="133" t="s">
        <v>42</v>
      </c>
      <c r="C217" s="200"/>
      <c r="D217" s="385">
        <v>1</v>
      </c>
      <c r="E217" s="385"/>
      <c r="F217" s="385"/>
      <c r="G217" s="385"/>
      <c r="H217" s="385"/>
      <c r="I217" s="385"/>
      <c r="J217" s="385"/>
      <c r="K217" s="385"/>
      <c r="L217" s="385"/>
      <c r="M217" s="385"/>
      <c r="N217" s="385"/>
      <c r="O217" s="385"/>
      <c r="P217" s="385"/>
      <c r="Q217" s="385"/>
      <c r="R217" s="385"/>
      <c r="S217" s="385"/>
      <c r="T217" s="385"/>
      <c r="U217" s="385"/>
      <c r="V217" s="385"/>
      <c r="W217" s="385"/>
      <c r="X217" s="385"/>
      <c r="Y217" s="385"/>
      <c r="Z217" s="385"/>
      <c r="AA217" s="385"/>
      <c r="AB217" s="385"/>
      <c r="AC217" s="385"/>
      <c r="AD217" s="385"/>
      <c r="AE217" s="385"/>
      <c r="AF217" s="203">
        <v>1</v>
      </c>
      <c r="AG217" s="4"/>
    </row>
    <row r="218" spans="2:33" x14ac:dyDescent="0.25">
      <c r="B218" s="168" t="s">
        <v>149</v>
      </c>
      <c r="C218" s="200"/>
      <c r="D218" s="385"/>
      <c r="E218" s="385"/>
      <c r="F218" s="385"/>
      <c r="G218" s="385"/>
      <c r="H218" s="385"/>
      <c r="I218" s="385"/>
      <c r="J218" s="385"/>
      <c r="K218" s="385">
        <v>1</v>
      </c>
      <c r="L218" s="385"/>
      <c r="M218" s="385"/>
      <c r="N218" s="385"/>
      <c r="O218" s="385"/>
      <c r="P218" s="385"/>
      <c r="Q218" s="385"/>
      <c r="R218" s="385"/>
      <c r="S218" s="385"/>
      <c r="T218" s="385"/>
      <c r="U218" s="385"/>
      <c r="V218" s="385"/>
      <c r="W218" s="385"/>
      <c r="X218" s="385"/>
      <c r="Y218" s="385"/>
      <c r="Z218" s="385"/>
      <c r="AA218" s="385"/>
      <c r="AB218" s="385"/>
      <c r="AC218" s="385"/>
      <c r="AD218" s="385"/>
      <c r="AE218" s="385"/>
      <c r="AF218" s="203">
        <v>1</v>
      </c>
      <c r="AG218" s="4"/>
    </row>
    <row r="219" spans="2:33" x14ac:dyDescent="0.25">
      <c r="B219" s="168" t="s">
        <v>87</v>
      </c>
      <c r="C219" s="200"/>
      <c r="D219" s="385"/>
      <c r="E219" s="385"/>
      <c r="F219" s="385"/>
      <c r="G219" s="385">
        <v>1</v>
      </c>
      <c r="H219" s="385"/>
      <c r="I219" s="385"/>
      <c r="J219" s="385"/>
      <c r="K219" s="385"/>
      <c r="L219" s="385"/>
      <c r="M219" s="385"/>
      <c r="N219" s="385"/>
      <c r="O219" s="385"/>
      <c r="P219" s="385"/>
      <c r="Q219" s="385"/>
      <c r="R219" s="385"/>
      <c r="S219" s="385"/>
      <c r="T219" s="385"/>
      <c r="U219" s="385"/>
      <c r="V219" s="385"/>
      <c r="W219" s="385"/>
      <c r="X219" s="385"/>
      <c r="Y219" s="385"/>
      <c r="Z219" s="385"/>
      <c r="AA219" s="385"/>
      <c r="AB219" s="385"/>
      <c r="AC219" s="385"/>
      <c r="AD219" s="385"/>
      <c r="AE219" s="385"/>
      <c r="AF219" s="203">
        <v>1</v>
      </c>
      <c r="AG219" s="4"/>
    </row>
    <row r="220" spans="2:33" x14ac:dyDescent="0.25">
      <c r="B220" s="168" t="s">
        <v>23</v>
      </c>
      <c r="C220" s="200">
        <v>1</v>
      </c>
      <c r="D220" s="385"/>
      <c r="E220" s="385"/>
      <c r="F220" s="385"/>
      <c r="G220" s="385"/>
      <c r="H220" s="385"/>
      <c r="I220" s="385"/>
      <c r="J220" s="385"/>
      <c r="K220" s="385"/>
      <c r="L220" s="385"/>
      <c r="M220" s="385"/>
      <c r="N220" s="385"/>
      <c r="O220" s="385"/>
      <c r="P220" s="385"/>
      <c r="Q220" s="385"/>
      <c r="R220" s="385"/>
      <c r="S220" s="385"/>
      <c r="T220" s="385"/>
      <c r="U220" s="385"/>
      <c r="V220" s="385"/>
      <c r="W220" s="385"/>
      <c r="X220" s="385"/>
      <c r="Y220" s="385"/>
      <c r="Z220" s="385"/>
      <c r="AA220" s="385"/>
      <c r="AB220" s="385"/>
      <c r="AC220" s="385"/>
      <c r="AD220" s="385"/>
      <c r="AE220" s="385"/>
      <c r="AF220" s="203">
        <v>1</v>
      </c>
      <c r="AG220" s="4"/>
    </row>
    <row r="221" spans="2:33" x14ac:dyDescent="0.25">
      <c r="B221" s="168" t="s">
        <v>366</v>
      </c>
      <c r="C221" s="200"/>
      <c r="D221" s="385"/>
      <c r="E221" s="385"/>
      <c r="F221" s="385"/>
      <c r="G221" s="385"/>
      <c r="H221" s="385"/>
      <c r="I221" s="385"/>
      <c r="J221" s="385"/>
      <c r="K221" s="385"/>
      <c r="L221" s="385"/>
      <c r="M221" s="385"/>
      <c r="N221" s="385"/>
      <c r="O221" s="385"/>
      <c r="P221" s="385"/>
      <c r="Q221" s="385"/>
      <c r="R221" s="385"/>
      <c r="S221" s="385"/>
      <c r="T221" s="385"/>
      <c r="U221" s="385"/>
      <c r="V221" s="385"/>
      <c r="W221" s="385"/>
      <c r="X221" s="385"/>
      <c r="Y221" s="385"/>
      <c r="Z221" s="385">
        <v>1</v>
      </c>
      <c r="AA221" s="385"/>
      <c r="AB221" s="385"/>
      <c r="AC221" s="385"/>
      <c r="AD221" s="385"/>
      <c r="AE221" s="385"/>
      <c r="AF221" s="203">
        <v>1</v>
      </c>
      <c r="AG221" s="4"/>
    </row>
    <row r="222" spans="2:33" x14ac:dyDescent="0.25">
      <c r="B222" s="168" t="s">
        <v>428</v>
      </c>
      <c r="C222" s="200"/>
      <c r="D222" s="385"/>
      <c r="E222" s="385"/>
      <c r="F222" s="385"/>
      <c r="G222" s="385"/>
      <c r="H222" s="385"/>
      <c r="I222" s="385"/>
      <c r="J222" s="385"/>
      <c r="K222" s="385"/>
      <c r="L222" s="385"/>
      <c r="M222" s="385"/>
      <c r="N222" s="385"/>
      <c r="O222" s="385"/>
      <c r="P222" s="385"/>
      <c r="Q222" s="385"/>
      <c r="R222" s="385"/>
      <c r="S222" s="385"/>
      <c r="T222" s="385"/>
      <c r="U222" s="385"/>
      <c r="V222" s="385"/>
      <c r="W222" s="385"/>
      <c r="X222" s="385"/>
      <c r="Y222" s="385"/>
      <c r="Z222" s="385"/>
      <c r="AA222" s="385"/>
      <c r="AB222" s="385"/>
      <c r="AC222" s="385"/>
      <c r="AD222" s="385">
        <v>1</v>
      </c>
      <c r="AE222" s="385"/>
      <c r="AF222" s="203">
        <v>1</v>
      </c>
      <c r="AG222" s="4"/>
    </row>
    <row r="223" spans="2:33" x14ac:dyDescent="0.25">
      <c r="B223" s="168" t="s">
        <v>407</v>
      </c>
      <c r="C223" s="200"/>
      <c r="D223" s="385"/>
      <c r="E223" s="385"/>
      <c r="F223" s="385"/>
      <c r="G223" s="385"/>
      <c r="H223" s="385"/>
      <c r="I223" s="385"/>
      <c r="J223" s="385"/>
      <c r="K223" s="385"/>
      <c r="L223" s="385"/>
      <c r="M223" s="385"/>
      <c r="N223" s="385"/>
      <c r="O223" s="385"/>
      <c r="P223" s="385"/>
      <c r="Q223" s="385"/>
      <c r="R223" s="385"/>
      <c r="S223" s="385"/>
      <c r="T223" s="385"/>
      <c r="U223" s="385"/>
      <c r="V223" s="385"/>
      <c r="W223" s="385"/>
      <c r="X223" s="385"/>
      <c r="Y223" s="385"/>
      <c r="Z223" s="385"/>
      <c r="AA223" s="385"/>
      <c r="AB223" s="385"/>
      <c r="AC223" s="385">
        <v>1</v>
      </c>
      <c r="AD223" s="385"/>
      <c r="AE223" s="385"/>
      <c r="AF223" s="203">
        <v>1</v>
      </c>
      <c r="AG223" s="4"/>
    </row>
    <row r="224" spans="2:33" x14ac:dyDescent="0.25">
      <c r="B224" s="168" t="s">
        <v>260</v>
      </c>
      <c r="C224" s="200"/>
      <c r="D224" s="385"/>
      <c r="E224" s="385"/>
      <c r="F224" s="385"/>
      <c r="G224" s="385"/>
      <c r="H224" s="385"/>
      <c r="I224" s="385"/>
      <c r="J224" s="385"/>
      <c r="K224" s="385"/>
      <c r="L224" s="385"/>
      <c r="M224" s="385"/>
      <c r="N224" s="385"/>
      <c r="O224" s="385"/>
      <c r="P224" s="385"/>
      <c r="Q224" s="385"/>
      <c r="R224" s="385"/>
      <c r="S224" s="385"/>
      <c r="T224" s="385"/>
      <c r="U224" s="385">
        <v>1</v>
      </c>
      <c r="V224" s="385"/>
      <c r="W224" s="385"/>
      <c r="X224" s="385"/>
      <c r="Y224" s="385"/>
      <c r="Z224" s="385"/>
      <c r="AA224" s="385"/>
      <c r="AB224" s="385"/>
      <c r="AC224" s="385"/>
      <c r="AD224" s="385"/>
      <c r="AE224" s="385"/>
      <c r="AF224" s="203">
        <v>1</v>
      </c>
      <c r="AG224" s="4"/>
    </row>
    <row r="225" spans="2:33" x14ac:dyDescent="0.25">
      <c r="B225" s="168" t="s">
        <v>245</v>
      </c>
      <c r="C225" s="200"/>
      <c r="D225" s="385"/>
      <c r="E225" s="385"/>
      <c r="F225" s="385"/>
      <c r="G225" s="385"/>
      <c r="H225" s="385"/>
      <c r="I225" s="385"/>
      <c r="J225" s="385"/>
      <c r="K225" s="385"/>
      <c r="L225" s="385"/>
      <c r="M225" s="385"/>
      <c r="N225" s="385"/>
      <c r="O225" s="385"/>
      <c r="P225" s="385"/>
      <c r="Q225" s="385"/>
      <c r="R225" s="385"/>
      <c r="S225" s="385"/>
      <c r="T225" s="385">
        <v>1</v>
      </c>
      <c r="U225" s="385"/>
      <c r="V225" s="385"/>
      <c r="W225" s="385"/>
      <c r="X225" s="385"/>
      <c r="Y225" s="385"/>
      <c r="Z225" s="385"/>
      <c r="AA225" s="385"/>
      <c r="AB225" s="385"/>
      <c r="AC225" s="385"/>
      <c r="AD225" s="385"/>
      <c r="AE225" s="385"/>
      <c r="AF225" s="203">
        <v>1</v>
      </c>
      <c r="AG225" s="4"/>
    </row>
    <row r="226" spans="2:33" x14ac:dyDescent="0.25">
      <c r="B226" s="168" t="s">
        <v>265</v>
      </c>
      <c r="C226" s="200"/>
      <c r="D226" s="385"/>
      <c r="E226" s="385"/>
      <c r="F226" s="385"/>
      <c r="G226" s="385"/>
      <c r="H226" s="385"/>
      <c r="I226" s="385"/>
      <c r="J226" s="385"/>
      <c r="K226" s="385"/>
      <c r="L226" s="385"/>
      <c r="M226" s="385"/>
      <c r="N226" s="385"/>
      <c r="O226" s="385"/>
      <c r="P226" s="385"/>
      <c r="Q226" s="385"/>
      <c r="R226" s="385"/>
      <c r="S226" s="385"/>
      <c r="T226" s="385"/>
      <c r="U226" s="385">
        <v>1</v>
      </c>
      <c r="V226" s="385"/>
      <c r="W226" s="385"/>
      <c r="X226" s="385"/>
      <c r="Y226" s="385"/>
      <c r="Z226" s="385"/>
      <c r="AA226" s="385"/>
      <c r="AB226" s="385"/>
      <c r="AC226" s="385"/>
      <c r="AD226" s="385"/>
      <c r="AE226" s="385"/>
      <c r="AF226" s="203">
        <v>1</v>
      </c>
      <c r="AG226" s="4"/>
    </row>
    <row r="227" spans="2:33" x14ac:dyDescent="0.25">
      <c r="B227" s="168" t="s">
        <v>351</v>
      </c>
      <c r="C227" s="200"/>
      <c r="D227" s="385"/>
      <c r="E227" s="385"/>
      <c r="F227" s="385"/>
      <c r="G227" s="385"/>
      <c r="H227" s="385"/>
      <c r="I227" s="385"/>
      <c r="J227" s="385"/>
      <c r="K227" s="385"/>
      <c r="L227" s="385"/>
      <c r="M227" s="385"/>
      <c r="N227" s="385"/>
      <c r="O227" s="385"/>
      <c r="P227" s="385"/>
      <c r="Q227" s="385"/>
      <c r="R227" s="385"/>
      <c r="S227" s="385"/>
      <c r="T227" s="385"/>
      <c r="U227" s="385"/>
      <c r="V227" s="385"/>
      <c r="W227" s="385"/>
      <c r="X227" s="385"/>
      <c r="Y227" s="385">
        <v>1</v>
      </c>
      <c r="Z227" s="385"/>
      <c r="AA227" s="385"/>
      <c r="AB227" s="385"/>
      <c r="AC227" s="385"/>
      <c r="AD227" s="385"/>
      <c r="AE227" s="385"/>
      <c r="AF227" s="203">
        <v>1</v>
      </c>
      <c r="AG227" s="4"/>
    </row>
    <row r="228" spans="2:33" x14ac:dyDescent="0.25">
      <c r="B228" s="168" t="s">
        <v>436</v>
      </c>
      <c r="C228" s="200"/>
      <c r="D228" s="385"/>
      <c r="E228" s="385"/>
      <c r="F228" s="385"/>
      <c r="G228" s="385"/>
      <c r="H228" s="385"/>
      <c r="I228" s="385"/>
      <c r="J228" s="385"/>
      <c r="K228" s="385"/>
      <c r="L228" s="385"/>
      <c r="M228" s="385"/>
      <c r="N228" s="385"/>
      <c r="O228" s="385"/>
      <c r="P228" s="385"/>
      <c r="Q228" s="385"/>
      <c r="R228" s="385"/>
      <c r="S228" s="385"/>
      <c r="T228" s="385"/>
      <c r="U228" s="385"/>
      <c r="V228" s="385"/>
      <c r="W228" s="385"/>
      <c r="X228" s="385"/>
      <c r="Y228" s="385"/>
      <c r="Z228" s="385"/>
      <c r="AA228" s="385"/>
      <c r="AB228" s="385"/>
      <c r="AC228" s="385"/>
      <c r="AD228" s="385"/>
      <c r="AE228" s="385">
        <v>1</v>
      </c>
      <c r="AF228" s="203">
        <v>1</v>
      </c>
      <c r="AG228" s="4"/>
    </row>
    <row r="229" spans="2:33" x14ac:dyDescent="0.25">
      <c r="B229" s="168" t="s">
        <v>438</v>
      </c>
      <c r="C229" s="200"/>
      <c r="D229" s="385"/>
      <c r="E229" s="385"/>
      <c r="F229" s="385"/>
      <c r="G229" s="385"/>
      <c r="H229" s="385"/>
      <c r="I229" s="385"/>
      <c r="J229" s="385"/>
      <c r="K229" s="385"/>
      <c r="L229" s="385"/>
      <c r="M229" s="385"/>
      <c r="N229" s="385"/>
      <c r="O229" s="385"/>
      <c r="P229" s="385"/>
      <c r="Q229" s="385"/>
      <c r="R229" s="385"/>
      <c r="S229" s="385"/>
      <c r="T229" s="385"/>
      <c r="U229" s="385"/>
      <c r="V229" s="385"/>
      <c r="W229" s="385"/>
      <c r="X229" s="385"/>
      <c r="Y229" s="385"/>
      <c r="Z229" s="385"/>
      <c r="AA229" s="385"/>
      <c r="AB229" s="385"/>
      <c r="AC229" s="385"/>
      <c r="AD229" s="385"/>
      <c r="AE229" s="385">
        <v>1</v>
      </c>
      <c r="AF229" s="203">
        <v>1</v>
      </c>
      <c r="AG229" s="4"/>
    </row>
    <row r="230" spans="2:33" x14ac:dyDescent="0.25">
      <c r="B230" s="168" t="s">
        <v>111</v>
      </c>
      <c r="C230" s="200"/>
      <c r="D230" s="385"/>
      <c r="E230" s="385"/>
      <c r="F230" s="385"/>
      <c r="G230" s="385"/>
      <c r="H230" s="385">
        <v>1</v>
      </c>
      <c r="I230" s="385"/>
      <c r="J230" s="385"/>
      <c r="K230" s="385"/>
      <c r="L230" s="385"/>
      <c r="M230" s="385"/>
      <c r="N230" s="385"/>
      <c r="O230" s="385"/>
      <c r="P230" s="385"/>
      <c r="Q230" s="385"/>
      <c r="R230" s="385"/>
      <c r="S230" s="385"/>
      <c r="T230" s="385"/>
      <c r="U230" s="385"/>
      <c r="V230" s="385"/>
      <c r="W230" s="385"/>
      <c r="X230" s="385"/>
      <c r="Y230" s="385"/>
      <c r="Z230" s="385"/>
      <c r="AA230" s="385"/>
      <c r="AB230" s="385"/>
      <c r="AC230" s="385"/>
      <c r="AD230" s="385"/>
      <c r="AE230" s="385"/>
      <c r="AF230" s="203">
        <v>1</v>
      </c>
      <c r="AG230" s="4"/>
    </row>
    <row r="231" spans="2:33" x14ac:dyDescent="0.25">
      <c r="B231" s="168" t="s">
        <v>308</v>
      </c>
      <c r="C231" s="200"/>
      <c r="D231" s="385"/>
      <c r="E231" s="385"/>
      <c r="F231" s="385"/>
      <c r="G231" s="385"/>
      <c r="H231" s="385"/>
      <c r="I231" s="385"/>
      <c r="J231" s="385"/>
      <c r="K231" s="385"/>
      <c r="L231" s="385"/>
      <c r="M231" s="385"/>
      <c r="N231" s="385"/>
      <c r="O231" s="385"/>
      <c r="P231" s="385"/>
      <c r="Q231" s="385"/>
      <c r="R231" s="385"/>
      <c r="S231" s="385"/>
      <c r="T231" s="385"/>
      <c r="U231" s="385"/>
      <c r="V231" s="385"/>
      <c r="W231" s="385">
        <v>1</v>
      </c>
      <c r="X231" s="385"/>
      <c r="Y231" s="385"/>
      <c r="Z231" s="385"/>
      <c r="AA231" s="385"/>
      <c r="AB231" s="385"/>
      <c r="AC231" s="385"/>
      <c r="AD231" s="385"/>
      <c r="AE231" s="385"/>
      <c r="AF231" s="203">
        <v>1</v>
      </c>
      <c r="AG231" s="4"/>
    </row>
    <row r="232" spans="2:33" x14ac:dyDescent="0.25">
      <c r="B232" s="168" t="s">
        <v>359</v>
      </c>
      <c r="C232" s="200"/>
      <c r="D232" s="385"/>
      <c r="E232" s="385"/>
      <c r="F232" s="385"/>
      <c r="G232" s="385"/>
      <c r="H232" s="385"/>
      <c r="I232" s="385"/>
      <c r="J232" s="385"/>
      <c r="K232" s="385"/>
      <c r="L232" s="385"/>
      <c r="M232" s="385"/>
      <c r="N232" s="385"/>
      <c r="O232" s="385"/>
      <c r="P232" s="385"/>
      <c r="Q232" s="385"/>
      <c r="R232" s="385"/>
      <c r="S232" s="385"/>
      <c r="T232" s="385"/>
      <c r="U232" s="385"/>
      <c r="V232" s="385"/>
      <c r="W232" s="385"/>
      <c r="X232" s="385"/>
      <c r="Y232" s="385"/>
      <c r="Z232" s="385">
        <v>1</v>
      </c>
      <c r="AA232" s="385"/>
      <c r="AB232" s="385"/>
      <c r="AC232" s="385"/>
      <c r="AD232" s="385"/>
      <c r="AE232" s="385"/>
      <c r="AF232" s="203">
        <v>1</v>
      </c>
      <c r="AG232" s="4"/>
    </row>
    <row r="233" spans="2:33" x14ac:dyDescent="0.25">
      <c r="B233" s="168" t="s">
        <v>201</v>
      </c>
      <c r="C233" s="200"/>
      <c r="D233" s="385"/>
      <c r="E233" s="385"/>
      <c r="F233" s="385"/>
      <c r="G233" s="385"/>
      <c r="H233" s="385"/>
      <c r="I233" s="385"/>
      <c r="J233" s="385"/>
      <c r="K233" s="385"/>
      <c r="L233" s="385"/>
      <c r="M233" s="385"/>
      <c r="N233" s="385"/>
      <c r="O233" s="385"/>
      <c r="P233" s="385"/>
      <c r="Q233" s="385"/>
      <c r="R233" s="385">
        <v>1</v>
      </c>
      <c r="S233" s="385"/>
      <c r="T233" s="385"/>
      <c r="U233" s="385"/>
      <c r="V233" s="385"/>
      <c r="W233" s="385"/>
      <c r="X233" s="385"/>
      <c r="Y233" s="385"/>
      <c r="Z233" s="385"/>
      <c r="AA233" s="385"/>
      <c r="AB233" s="385"/>
      <c r="AC233" s="385"/>
      <c r="AD233" s="385"/>
      <c r="AE233" s="385"/>
      <c r="AF233" s="203">
        <v>1</v>
      </c>
      <c r="AG233" s="4"/>
    </row>
    <row r="234" spans="2:33" x14ac:dyDescent="0.25">
      <c r="B234" s="168" t="s">
        <v>315</v>
      </c>
      <c r="C234" s="200"/>
      <c r="D234" s="385"/>
      <c r="E234" s="385"/>
      <c r="F234" s="385"/>
      <c r="G234" s="385"/>
      <c r="H234" s="385"/>
      <c r="I234" s="385"/>
      <c r="J234" s="385"/>
      <c r="K234" s="385"/>
      <c r="L234" s="385"/>
      <c r="M234" s="385"/>
      <c r="N234" s="385"/>
      <c r="O234" s="385"/>
      <c r="P234" s="385"/>
      <c r="Q234" s="385"/>
      <c r="R234" s="385"/>
      <c r="S234" s="385"/>
      <c r="T234" s="385"/>
      <c r="U234" s="385"/>
      <c r="V234" s="385"/>
      <c r="W234" s="385">
        <v>1</v>
      </c>
      <c r="X234" s="385"/>
      <c r="Y234" s="385"/>
      <c r="Z234" s="385"/>
      <c r="AA234" s="385"/>
      <c r="AB234" s="385"/>
      <c r="AC234" s="385"/>
      <c r="AD234" s="385"/>
      <c r="AE234" s="385"/>
      <c r="AF234" s="203">
        <v>1</v>
      </c>
      <c r="AG234" s="4"/>
    </row>
    <row r="235" spans="2:33" x14ac:dyDescent="0.25">
      <c r="B235" s="132" t="s">
        <v>312</v>
      </c>
      <c r="C235" s="200"/>
      <c r="D235" s="385"/>
      <c r="E235" s="385"/>
      <c r="F235" s="385"/>
      <c r="G235" s="385"/>
      <c r="H235" s="385"/>
      <c r="I235" s="385"/>
      <c r="J235" s="385"/>
      <c r="K235" s="385"/>
      <c r="L235" s="385"/>
      <c r="M235" s="385"/>
      <c r="N235" s="385"/>
      <c r="O235" s="385"/>
      <c r="P235" s="385"/>
      <c r="Q235" s="385"/>
      <c r="R235" s="385"/>
      <c r="S235" s="385"/>
      <c r="T235" s="385"/>
      <c r="U235" s="385"/>
      <c r="V235" s="385"/>
      <c r="W235" s="385">
        <v>1</v>
      </c>
      <c r="X235" s="385"/>
      <c r="Y235" s="385"/>
      <c r="Z235" s="385"/>
      <c r="AA235" s="385"/>
      <c r="AB235" s="385"/>
      <c r="AC235" s="385"/>
      <c r="AD235" s="385"/>
      <c r="AE235" s="385"/>
      <c r="AF235" s="203">
        <v>1</v>
      </c>
      <c r="AG235" s="4"/>
    </row>
    <row r="236" spans="2:33" x14ac:dyDescent="0.25">
      <c r="B236" s="133" t="s">
        <v>135</v>
      </c>
      <c r="C236" s="200"/>
      <c r="D236" s="385"/>
      <c r="E236" s="385"/>
      <c r="F236" s="385"/>
      <c r="G236" s="385"/>
      <c r="H236" s="385"/>
      <c r="I236" s="385"/>
      <c r="J236" s="385">
        <v>1</v>
      </c>
      <c r="K236" s="385"/>
      <c r="L236" s="385"/>
      <c r="M236" s="385"/>
      <c r="N236" s="385"/>
      <c r="O236" s="385"/>
      <c r="P236" s="385"/>
      <c r="Q236" s="385"/>
      <c r="R236" s="385"/>
      <c r="S236" s="385"/>
      <c r="T236" s="385"/>
      <c r="U236" s="385"/>
      <c r="V236" s="385"/>
      <c r="W236" s="385"/>
      <c r="X236" s="385"/>
      <c r="Y236" s="385"/>
      <c r="Z236" s="385"/>
      <c r="AA236" s="385"/>
      <c r="AB236" s="385"/>
      <c r="AC236" s="385"/>
      <c r="AD236" s="385"/>
      <c r="AE236" s="385"/>
      <c r="AF236" s="203">
        <v>1</v>
      </c>
      <c r="AG236" s="4"/>
    </row>
    <row r="237" spans="2:33" x14ac:dyDescent="0.25">
      <c r="B237" s="168" t="s">
        <v>57</v>
      </c>
      <c r="C237" s="200"/>
      <c r="D237" s="385"/>
      <c r="E237" s="385">
        <v>1</v>
      </c>
      <c r="F237" s="385"/>
      <c r="G237" s="385"/>
      <c r="H237" s="385"/>
      <c r="I237" s="385"/>
      <c r="J237" s="385"/>
      <c r="K237" s="385"/>
      <c r="L237" s="385"/>
      <c r="M237" s="385"/>
      <c r="N237" s="385"/>
      <c r="O237" s="385"/>
      <c r="P237" s="385"/>
      <c r="Q237" s="385"/>
      <c r="R237" s="385"/>
      <c r="S237" s="385"/>
      <c r="T237" s="385"/>
      <c r="U237" s="385"/>
      <c r="V237" s="385"/>
      <c r="W237" s="385"/>
      <c r="X237" s="385"/>
      <c r="Y237" s="385"/>
      <c r="Z237" s="385"/>
      <c r="AA237" s="385"/>
      <c r="AB237" s="385"/>
      <c r="AC237" s="385"/>
      <c r="AD237" s="385"/>
      <c r="AE237" s="385"/>
      <c r="AF237" s="203">
        <v>1</v>
      </c>
      <c r="AG237" s="4"/>
    </row>
    <row r="238" spans="2:33" x14ac:dyDescent="0.25">
      <c r="B238" s="168" t="s">
        <v>289</v>
      </c>
      <c r="C238" s="200"/>
      <c r="D238" s="385"/>
      <c r="E238" s="385"/>
      <c r="F238" s="385"/>
      <c r="G238" s="385"/>
      <c r="H238" s="385"/>
      <c r="I238" s="385"/>
      <c r="J238" s="385"/>
      <c r="K238" s="385"/>
      <c r="L238" s="385"/>
      <c r="M238" s="385"/>
      <c r="N238" s="385"/>
      <c r="O238" s="385"/>
      <c r="P238" s="385"/>
      <c r="Q238" s="385"/>
      <c r="R238" s="385"/>
      <c r="S238" s="385"/>
      <c r="T238" s="385"/>
      <c r="U238" s="385"/>
      <c r="V238" s="385">
        <v>1</v>
      </c>
      <c r="W238" s="385"/>
      <c r="X238" s="385"/>
      <c r="Y238" s="385"/>
      <c r="Z238" s="385"/>
      <c r="AA238" s="385"/>
      <c r="AB238" s="385"/>
      <c r="AC238" s="385"/>
      <c r="AD238" s="385"/>
      <c r="AE238" s="385"/>
      <c r="AF238" s="203">
        <v>1</v>
      </c>
    </row>
    <row r="239" spans="2:33" x14ac:dyDescent="0.25">
      <c r="B239" s="168" t="s">
        <v>383</v>
      </c>
      <c r="C239" s="200"/>
      <c r="D239" s="385"/>
      <c r="E239" s="385"/>
      <c r="F239" s="385"/>
      <c r="G239" s="385"/>
      <c r="H239" s="385"/>
      <c r="I239" s="385"/>
      <c r="J239" s="385"/>
      <c r="K239" s="385"/>
      <c r="L239" s="385"/>
      <c r="M239" s="385"/>
      <c r="N239" s="385"/>
      <c r="O239" s="385"/>
      <c r="P239" s="385"/>
      <c r="Q239" s="385"/>
      <c r="R239" s="385"/>
      <c r="S239" s="385"/>
      <c r="T239" s="385"/>
      <c r="U239" s="385"/>
      <c r="V239" s="385"/>
      <c r="W239" s="385"/>
      <c r="X239" s="385"/>
      <c r="Y239" s="385"/>
      <c r="Z239" s="385"/>
      <c r="AA239" s="385"/>
      <c r="AB239" s="385">
        <v>1</v>
      </c>
      <c r="AC239" s="385"/>
      <c r="AD239" s="385"/>
      <c r="AE239" s="385"/>
      <c r="AF239" s="203">
        <v>1</v>
      </c>
    </row>
    <row r="240" spans="2:33" x14ac:dyDescent="0.25">
      <c r="B240" s="168" t="s">
        <v>119</v>
      </c>
      <c r="C240" s="200"/>
      <c r="D240" s="385"/>
      <c r="E240" s="385"/>
      <c r="F240" s="385"/>
      <c r="G240" s="385"/>
      <c r="H240" s="385"/>
      <c r="I240" s="385">
        <v>1</v>
      </c>
      <c r="J240" s="385"/>
      <c r="K240" s="385"/>
      <c r="L240" s="385"/>
      <c r="M240" s="385"/>
      <c r="N240" s="385"/>
      <c r="O240" s="385"/>
      <c r="P240" s="385"/>
      <c r="Q240" s="385"/>
      <c r="R240" s="385"/>
      <c r="S240" s="385"/>
      <c r="T240" s="385"/>
      <c r="U240" s="385"/>
      <c r="V240" s="385"/>
      <c r="W240" s="385"/>
      <c r="X240" s="385"/>
      <c r="Y240" s="385"/>
      <c r="Z240" s="385"/>
      <c r="AA240" s="385"/>
      <c r="AB240" s="385"/>
      <c r="AC240" s="385"/>
      <c r="AD240" s="385"/>
      <c r="AE240" s="385"/>
      <c r="AF240" s="203">
        <v>1</v>
      </c>
    </row>
    <row r="241" spans="2:32" x14ac:dyDescent="0.25">
      <c r="B241" s="168" t="s">
        <v>340</v>
      </c>
      <c r="C241" s="200"/>
      <c r="D241" s="385"/>
      <c r="E241" s="385"/>
      <c r="F241" s="385"/>
      <c r="G241" s="385"/>
      <c r="H241" s="385"/>
      <c r="I241" s="385"/>
      <c r="J241" s="385"/>
      <c r="K241" s="385"/>
      <c r="L241" s="385"/>
      <c r="M241" s="385"/>
      <c r="N241" s="385"/>
      <c r="O241" s="385"/>
      <c r="P241" s="385"/>
      <c r="Q241" s="385"/>
      <c r="R241" s="385"/>
      <c r="S241" s="385"/>
      <c r="T241" s="385"/>
      <c r="U241" s="385"/>
      <c r="V241" s="385"/>
      <c r="W241" s="385"/>
      <c r="X241" s="385">
        <v>1</v>
      </c>
      <c r="Y241" s="385"/>
      <c r="Z241" s="385"/>
      <c r="AA241" s="385"/>
      <c r="AB241" s="385"/>
      <c r="AC241" s="385"/>
      <c r="AD241" s="385"/>
      <c r="AE241" s="385"/>
      <c r="AF241" s="203">
        <v>1</v>
      </c>
    </row>
    <row r="242" spans="2:32" x14ac:dyDescent="0.25">
      <c r="B242" s="168" t="s">
        <v>27</v>
      </c>
      <c r="C242" s="200">
        <v>1</v>
      </c>
      <c r="D242" s="385"/>
      <c r="E242" s="385"/>
      <c r="F242" s="385"/>
      <c r="G242" s="385"/>
      <c r="H242" s="385"/>
      <c r="I242" s="385"/>
      <c r="J242" s="385"/>
      <c r="K242" s="385"/>
      <c r="L242" s="385"/>
      <c r="M242" s="385"/>
      <c r="N242" s="385"/>
      <c r="O242" s="385"/>
      <c r="P242" s="385"/>
      <c r="Q242" s="385"/>
      <c r="R242" s="385"/>
      <c r="S242" s="385"/>
      <c r="T242" s="385"/>
      <c r="U242" s="385"/>
      <c r="V242" s="385"/>
      <c r="W242" s="385"/>
      <c r="X242" s="385"/>
      <c r="Y242" s="385"/>
      <c r="Z242" s="385"/>
      <c r="AA242" s="385"/>
      <c r="AB242" s="385"/>
      <c r="AC242" s="385"/>
      <c r="AD242" s="385"/>
      <c r="AE242" s="385"/>
      <c r="AF242" s="203">
        <v>1</v>
      </c>
    </row>
    <row r="243" spans="2:32" x14ac:dyDescent="0.25">
      <c r="B243" s="168" t="s">
        <v>409</v>
      </c>
      <c r="C243" s="200"/>
      <c r="D243" s="385"/>
      <c r="E243" s="385"/>
      <c r="F243" s="385"/>
      <c r="G243" s="385"/>
      <c r="H243" s="385"/>
      <c r="I243" s="385"/>
      <c r="J243" s="385"/>
      <c r="K243" s="385"/>
      <c r="L243" s="385"/>
      <c r="M243" s="385"/>
      <c r="N243" s="385"/>
      <c r="O243" s="385"/>
      <c r="P243" s="385"/>
      <c r="Q243" s="385"/>
      <c r="R243" s="385"/>
      <c r="S243" s="385"/>
      <c r="T243" s="385"/>
      <c r="U243" s="385"/>
      <c r="V243" s="385"/>
      <c r="W243" s="385"/>
      <c r="X243" s="385"/>
      <c r="Y243" s="385"/>
      <c r="Z243" s="385"/>
      <c r="AA243" s="385"/>
      <c r="AB243" s="385"/>
      <c r="AC243" s="385">
        <v>1</v>
      </c>
      <c r="AD243" s="385"/>
      <c r="AE243" s="385"/>
      <c r="AF243" s="203">
        <v>1</v>
      </c>
    </row>
    <row r="244" spans="2:32" x14ac:dyDescent="0.25">
      <c r="B244" s="168" t="s">
        <v>325</v>
      </c>
      <c r="C244" s="200"/>
      <c r="D244" s="385"/>
      <c r="E244" s="385"/>
      <c r="F244" s="385"/>
      <c r="G244" s="385"/>
      <c r="H244" s="385"/>
      <c r="I244" s="385"/>
      <c r="J244" s="385"/>
      <c r="K244" s="385"/>
      <c r="L244" s="385"/>
      <c r="M244" s="385"/>
      <c r="N244" s="385"/>
      <c r="O244" s="385"/>
      <c r="P244" s="385"/>
      <c r="Q244" s="385"/>
      <c r="R244" s="385"/>
      <c r="S244" s="385"/>
      <c r="T244" s="385"/>
      <c r="U244" s="385"/>
      <c r="V244" s="385"/>
      <c r="W244" s="385"/>
      <c r="X244" s="385">
        <v>1</v>
      </c>
      <c r="Y244" s="385"/>
      <c r="Z244" s="385"/>
      <c r="AA244" s="385"/>
      <c r="AB244" s="385"/>
      <c r="AC244" s="385"/>
      <c r="AD244" s="385"/>
      <c r="AE244" s="385"/>
      <c r="AF244" s="203">
        <v>1</v>
      </c>
    </row>
    <row r="245" spans="2:32" x14ac:dyDescent="0.25">
      <c r="B245" s="168" t="s">
        <v>437</v>
      </c>
      <c r="C245" s="200"/>
      <c r="D245" s="385"/>
      <c r="E245" s="385"/>
      <c r="F245" s="385"/>
      <c r="G245" s="385"/>
      <c r="H245" s="385"/>
      <c r="I245" s="385"/>
      <c r="J245" s="385"/>
      <c r="K245" s="385"/>
      <c r="L245" s="385"/>
      <c r="M245" s="385"/>
      <c r="N245" s="385"/>
      <c r="O245" s="385"/>
      <c r="P245" s="385"/>
      <c r="Q245" s="385"/>
      <c r="R245" s="385"/>
      <c r="S245" s="385"/>
      <c r="T245" s="385"/>
      <c r="U245" s="385"/>
      <c r="V245" s="385"/>
      <c r="W245" s="385"/>
      <c r="X245" s="385"/>
      <c r="Y245" s="385"/>
      <c r="Z245" s="385"/>
      <c r="AA245" s="385"/>
      <c r="AB245" s="385"/>
      <c r="AC245" s="385"/>
      <c r="AD245" s="385"/>
      <c r="AE245" s="385">
        <v>1</v>
      </c>
      <c r="AF245" s="203">
        <v>1</v>
      </c>
    </row>
    <row r="246" spans="2:32" x14ac:dyDescent="0.25">
      <c r="B246" s="168" t="s">
        <v>304</v>
      </c>
      <c r="C246" s="200"/>
      <c r="D246" s="385"/>
      <c r="E246" s="385"/>
      <c r="F246" s="385"/>
      <c r="G246" s="385"/>
      <c r="H246" s="385"/>
      <c r="I246" s="385"/>
      <c r="J246" s="385"/>
      <c r="K246" s="385"/>
      <c r="L246" s="385"/>
      <c r="M246" s="385"/>
      <c r="N246" s="385"/>
      <c r="O246" s="385"/>
      <c r="P246" s="385"/>
      <c r="Q246" s="385"/>
      <c r="R246" s="385"/>
      <c r="S246" s="385"/>
      <c r="T246" s="385"/>
      <c r="U246" s="385"/>
      <c r="V246" s="385"/>
      <c r="W246" s="385">
        <v>1</v>
      </c>
      <c r="X246" s="385"/>
      <c r="Y246" s="385"/>
      <c r="Z246" s="385"/>
      <c r="AA246" s="385"/>
      <c r="AB246" s="385"/>
      <c r="AC246" s="385"/>
      <c r="AD246" s="385"/>
      <c r="AE246" s="385"/>
      <c r="AF246" s="203">
        <v>1</v>
      </c>
    </row>
    <row r="247" spans="2:32" x14ac:dyDescent="0.25">
      <c r="B247" s="168" t="s">
        <v>172</v>
      </c>
      <c r="C247" s="200"/>
      <c r="D247" s="385"/>
      <c r="E247" s="385"/>
      <c r="F247" s="385"/>
      <c r="G247" s="385"/>
      <c r="H247" s="385"/>
      <c r="I247" s="385"/>
      <c r="J247" s="385"/>
      <c r="K247" s="385"/>
      <c r="L247" s="385"/>
      <c r="M247" s="385"/>
      <c r="N247" s="385">
        <v>1</v>
      </c>
      <c r="O247" s="385"/>
      <c r="P247" s="385"/>
      <c r="Q247" s="385"/>
      <c r="R247" s="385"/>
      <c r="S247" s="385"/>
      <c r="T247" s="385"/>
      <c r="U247" s="385"/>
      <c r="V247" s="385"/>
      <c r="W247" s="385"/>
      <c r="X247" s="385"/>
      <c r="Y247" s="385"/>
      <c r="Z247" s="385"/>
      <c r="AA247" s="385"/>
      <c r="AB247" s="385"/>
      <c r="AC247" s="385"/>
      <c r="AD247" s="385"/>
      <c r="AE247" s="385"/>
      <c r="AF247" s="203">
        <v>1</v>
      </c>
    </row>
    <row r="248" spans="2:32" x14ac:dyDescent="0.25">
      <c r="B248" s="168" t="s">
        <v>333</v>
      </c>
      <c r="C248" s="200"/>
      <c r="D248" s="385"/>
      <c r="E248" s="385"/>
      <c r="F248" s="385"/>
      <c r="G248" s="385"/>
      <c r="H248" s="385"/>
      <c r="I248" s="385"/>
      <c r="J248" s="385"/>
      <c r="K248" s="385"/>
      <c r="L248" s="385"/>
      <c r="M248" s="385"/>
      <c r="N248" s="385"/>
      <c r="O248" s="385"/>
      <c r="P248" s="385"/>
      <c r="Q248" s="385"/>
      <c r="R248" s="385"/>
      <c r="S248" s="385"/>
      <c r="T248" s="385"/>
      <c r="U248" s="385"/>
      <c r="V248" s="385"/>
      <c r="W248" s="385"/>
      <c r="X248" s="385">
        <v>1</v>
      </c>
      <c r="Y248" s="385"/>
      <c r="Z248" s="385"/>
      <c r="AA248" s="385"/>
      <c r="AB248" s="385"/>
      <c r="AC248" s="385"/>
      <c r="AD248" s="385"/>
      <c r="AE248" s="385"/>
      <c r="AF248" s="203">
        <v>1</v>
      </c>
    </row>
    <row r="249" spans="2:32" x14ac:dyDescent="0.25">
      <c r="B249" s="168" t="s">
        <v>412</v>
      </c>
      <c r="C249" s="200"/>
      <c r="D249" s="385"/>
      <c r="E249" s="385"/>
      <c r="F249" s="385"/>
      <c r="G249" s="385"/>
      <c r="H249" s="385"/>
      <c r="I249" s="385"/>
      <c r="J249" s="385"/>
      <c r="K249" s="385"/>
      <c r="L249" s="385"/>
      <c r="M249" s="385"/>
      <c r="N249" s="385"/>
      <c r="O249" s="385"/>
      <c r="P249" s="385"/>
      <c r="Q249" s="385"/>
      <c r="R249" s="385"/>
      <c r="S249" s="385"/>
      <c r="T249" s="385"/>
      <c r="U249" s="385"/>
      <c r="V249" s="385"/>
      <c r="W249" s="385"/>
      <c r="X249" s="385"/>
      <c r="Y249" s="385"/>
      <c r="Z249" s="385"/>
      <c r="AA249" s="385"/>
      <c r="AB249" s="385"/>
      <c r="AC249" s="385">
        <v>1</v>
      </c>
      <c r="AD249" s="385"/>
      <c r="AE249" s="385"/>
      <c r="AF249" s="203">
        <v>1</v>
      </c>
    </row>
    <row r="250" spans="2:32" x14ac:dyDescent="0.25">
      <c r="B250" s="168" t="s">
        <v>60</v>
      </c>
      <c r="C250" s="200"/>
      <c r="D250" s="385"/>
      <c r="E250" s="385">
        <v>1</v>
      </c>
      <c r="F250" s="385"/>
      <c r="G250" s="385"/>
      <c r="H250" s="385"/>
      <c r="I250" s="385"/>
      <c r="J250" s="385"/>
      <c r="K250" s="385"/>
      <c r="L250" s="385"/>
      <c r="M250" s="385"/>
      <c r="N250" s="385"/>
      <c r="O250" s="385"/>
      <c r="P250" s="385"/>
      <c r="Q250" s="385"/>
      <c r="R250" s="385"/>
      <c r="S250" s="385"/>
      <c r="T250" s="385"/>
      <c r="U250" s="385"/>
      <c r="V250" s="385"/>
      <c r="W250" s="385"/>
      <c r="X250" s="385"/>
      <c r="Y250" s="385"/>
      <c r="Z250" s="385"/>
      <c r="AA250" s="385"/>
      <c r="AB250" s="385"/>
      <c r="AC250" s="385"/>
      <c r="AD250" s="385"/>
      <c r="AE250" s="385"/>
      <c r="AF250" s="203">
        <v>1</v>
      </c>
    </row>
    <row r="251" spans="2:32" x14ac:dyDescent="0.25">
      <c r="B251" s="168" t="s">
        <v>432</v>
      </c>
      <c r="C251" s="200"/>
      <c r="D251" s="385"/>
      <c r="E251" s="385"/>
      <c r="F251" s="385"/>
      <c r="G251" s="385"/>
      <c r="H251" s="385"/>
      <c r="I251" s="385"/>
      <c r="J251" s="385"/>
      <c r="K251" s="385"/>
      <c r="L251" s="385"/>
      <c r="M251" s="385"/>
      <c r="N251" s="385"/>
      <c r="O251" s="385"/>
      <c r="P251" s="385"/>
      <c r="Q251" s="385"/>
      <c r="R251" s="385"/>
      <c r="S251" s="385"/>
      <c r="T251" s="385"/>
      <c r="U251" s="385"/>
      <c r="V251" s="385"/>
      <c r="W251" s="385"/>
      <c r="X251" s="385"/>
      <c r="Y251" s="385"/>
      <c r="Z251" s="385"/>
      <c r="AA251" s="385"/>
      <c r="AB251" s="385"/>
      <c r="AC251" s="385"/>
      <c r="AD251" s="385"/>
      <c r="AE251" s="385">
        <v>1</v>
      </c>
      <c r="AF251" s="203">
        <v>1</v>
      </c>
    </row>
    <row r="252" spans="2:32" x14ac:dyDescent="0.25">
      <c r="B252" s="168" t="s">
        <v>335</v>
      </c>
      <c r="C252" s="200"/>
      <c r="D252" s="385"/>
      <c r="E252" s="385"/>
      <c r="F252" s="385"/>
      <c r="G252" s="385"/>
      <c r="H252" s="385"/>
      <c r="I252" s="385"/>
      <c r="J252" s="385"/>
      <c r="K252" s="385"/>
      <c r="L252" s="385"/>
      <c r="M252" s="385"/>
      <c r="N252" s="385"/>
      <c r="O252" s="385"/>
      <c r="P252" s="385"/>
      <c r="Q252" s="385"/>
      <c r="R252" s="385"/>
      <c r="S252" s="385"/>
      <c r="T252" s="385"/>
      <c r="U252" s="385"/>
      <c r="V252" s="385"/>
      <c r="W252" s="385"/>
      <c r="X252" s="385">
        <v>1</v>
      </c>
      <c r="Y252" s="385"/>
      <c r="Z252" s="385"/>
      <c r="AA252" s="385"/>
      <c r="AB252" s="385"/>
      <c r="AC252" s="385"/>
      <c r="AD252" s="385"/>
      <c r="AE252" s="385"/>
      <c r="AF252" s="203">
        <v>1</v>
      </c>
    </row>
    <row r="253" spans="2:32" x14ac:dyDescent="0.25">
      <c r="B253" s="168" t="s">
        <v>349</v>
      </c>
      <c r="C253" s="200"/>
      <c r="D253" s="385"/>
      <c r="E253" s="385"/>
      <c r="F253" s="385"/>
      <c r="G253" s="385"/>
      <c r="H253" s="385"/>
      <c r="I253" s="385"/>
      <c r="J253" s="385"/>
      <c r="K253" s="385"/>
      <c r="L253" s="385"/>
      <c r="M253" s="385"/>
      <c r="N253" s="385"/>
      <c r="O253" s="385"/>
      <c r="P253" s="385"/>
      <c r="Q253" s="385"/>
      <c r="R253" s="385"/>
      <c r="S253" s="385"/>
      <c r="T253" s="385"/>
      <c r="U253" s="385"/>
      <c r="V253" s="385"/>
      <c r="W253" s="385"/>
      <c r="X253" s="385"/>
      <c r="Y253" s="385">
        <v>1</v>
      </c>
      <c r="Z253" s="385"/>
      <c r="AA253" s="385"/>
      <c r="AB253" s="385"/>
      <c r="AC253" s="385"/>
      <c r="AD253" s="385"/>
      <c r="AE253" s="385"/>
      <c r="AF253" s="203">
        <v>1</v>
      </c>
    </row>
    <row r="254" spans="2:32" x14ac:dyDescent="0.25">
      <c r="B254" s="168" t="s">
        <v>378</v>
      </c>
      <c r="C254" s="200"/>
      <c r="D254" s="385"/>
      <c r="E254" s="385"/>
      <c r="F254" s="385"/>
      <c r="G254" s="385"/>
      <c r="H254" s="385"/>
      <c r="I254" s="385"/>
      <c r="J254" s="385"/>
      <c r="K254" s="385"/>
      <c r="L254" s="385"/>
      <c r="M254" s="385"/>
      <c r="N254" s="385"/>
      <c r="O254" s="385"/>
      <c r="P254" s="385"/>
      <c r="Q254" s="385"/>
      <c r="R254" s="385"/>
      <c r="S254" s="385"/>
      <c r="T254" s="385"/>
      <c r="U254" s="385"/>
      <c r="V254" s="385"/>
      <c r="W254" s="385"/>
      <c r="X254" s="385"/>
      <c r="Y254" s="385"/>
      <c r="Z254" s="385"/>
      <c r="AA254" s="385">
        <v>1</v>
      </c>
      <c r="AB254" s="385"/>
      <c r="AC254" s="385"/>
      <c r="AD254" s="385"/>
      <c r="AE254" s="385"/>
      <c r="AF254" s="203">
        <v>1</v>
      </c>
    </row>
    <row r="255" spans="2:32" x14ac:dyDescent="0.25">
      <c r="B255" s="168" t="s">
        <v>316</v>
      </c>
      <c r="C255" s="200"/>
      <c r="D255" s="385"/>
      <c r="E255" s="385"/>
      <c r="F255" s="385"/>
      <c r="G255" s="385"/>
      <c r="H255" s="385"/>
      <c r="I255" s="385"/>
      <c r="J255" s="385"/>
      <c r="K255" s="385"/>
      <c r="L255" s="385"/>
      <c r="M255" s="385"/>
      <c r="N255" s="385"/>
      <c r="O255" s="385"/>
      <c r="P255" s="385"/>
      <c r="Q255" s="385"/>
      <c r="R255" s="385"/>
      <c r="S255" s="385"/>
      <c r="T255" s="385"/>
      <c r="U255" s="385"/>
      <c r="V255" s="385"/>
      <c r="W255" s="385">
        <v>1</v>
      </c>
      <c r="X255" s="385"/>
      <c r="Y255" s="385"/>
      <c r="Z255" s="385"/>
      <c r="AA255" s="385"/>
      <c r="AB255" s="385"/>
      <c r="AC255" s="385"/>
      <c r="AD255" s="385"/>
      <c r="AE255" s="385"/>
      <c r="AF255" s="203">
        <v>1</v>
      </c>
    </row>
    <row r="256" spans="2:32" x14ac:dyDescent="0.25">
      <c r="B256" s="168" t="s">
        <v>337</v>
      </c>
      <c r="C256" s="200"/>
      <c r="D256" s="385"/>
      <c r="E256" s="385"/>
      <c r="F256" s="385"/>
      <c r="G256" s="385"/>
      <c r="H256" s="385"/>
      <c r="I256" s="385"/>
      <c r="J256" s="385"/>
      <c r="K256" s="385"/>
      <c r="L256" s="385"/>
      <c r="M256" s="385"/>
      <c r="N256" s="385"/>
      <c r="O256" s="385"/>
      <c r="P256" s="385"/>
      <c r="Q256" s="385"/>
      <c r="R256" s="385"/>
      <c r="S256" s="385"/>
      <c r="T256" s="385"/>
      <c r="U256" s="385"/>
      <c r="V256" s="385"/>
      <c r="W256" s="385"/>
      <c r="X256" s="385">
        <v>1</v>
      </c>
      <c r="Y256" s="385"/>
      <c r="Z256" s="385"/>
      <c r="AA256" s="385"/>
      <c r="AB256" s="385"/>
      <c r="AC256" s="385"/>
      <c r="AD256" s="385"/>
      <c r="AE256" s="385"/>
      <c r="AF256" s="203">
        <v>1</v>
      </c>
    </row>
    <row r="257" spans="2:32" x14ac:dyDescent="0.25">
      <c r="B257" s="132" t="s">
        <v>212</v>
      </c>
      <c r="C257" s="200"/>
      <c r="D257" s="385"/>
      <c r="E257" s="385"/>
      <c r="F257" s="385"/>
      <c r="G257" s="385"/>
      <c r="H257" s="385"/>
      <c r="I257" s="385"/>
      <c r="J257" s="385"/>
      <c r="K257" s="385"/>
      <c r="L257" s="385"/>
      <c r="M257" s="385"/>
      <c r="N257" s="385"/>
      <c r="O257" s="385"/>
      <c r="P257" s="385"/>
      <c r="Q257" s="385"/>
      <c r="R257" s="385">
        <v>1</v>
      </c>
      <c r="S257" s="385"/>
      <c r="T257" s="385"/>
      <c r="U257" s="385"/>
      <c r="V257" s="385"/>
      <c r="W257" s="385"/>
      <c r="X257" s="385"/>
      <c r="Y257" s="385"/>
      <c r="Z257" s="385"/>
      <c r="AA257" s="385"/>
      <c r="AB257" s="385"/>
      <c r="AC257" s="385"/>
      <c r="AD257" s="385"/>
      <c r="AE257" s="385"/>
      <c r="AF257" s="203">
        <v>1</v>
      </c>
    </row>
    <row r="258" spans="2:32" x14ac:dyDescent="0.25">
      <c r="B258" s="112" t="s">
        <v>73</v>
      </c>
      <c r="C258" s="200"/>
      <c r="D258" s="385"/>
      <c r="E258" s="385"/>
      <c r="F258" s="385">
        <v>1</v>
      </c>
      <c r="G258" s="385"/>
      <c r="H258" s="385"/>
      <c r="I258" s="385"/>
      <c r="J258" s="385"/>
      <c r="K258" s="385"/>
      <c r="L258" s="385"/>
      <c r="M258" s="385"/>
      <c r="N258" s="385"/>
      <c r="O258" s="385"/>
      <c r="P258" s="385"/>
      <c r="Q258" s="385"/>
      <c r="R258" s="385"/>
      <c r="S258" s="385"/>
      <c r="T258" s="385"/>
      <c r="U258" s="385"/>
      <c r="V258" s="385"/>
      <c r="W258" s="385"/>
      <c r="X258" s="385"/>
      <c r="Y258" s="385"/>
      <c r="Z258" s="385"/>
      <c r="AA258" s="385"/>
      <c r="AB258" s="385"/>
      <c r="AC258" s="385"/>
      <c r="AD258" s="385"/>
      <c r="AE258" s="385"/>
      <c r="AF258" s="203">
        <v>1</v>
      </c>
    </row>
    <row r="259" spans="2:32" x14ac:dyDescent="0.25">
      <c r="B259" s="133" t="s">
        <v>317</v>
      </c>
      <c r="C259" s="200"/>
      <c r="D259" s="385"/>
      <c r="E259" s="385"/>
      <c r="F259" s="385"/>
      <c r="G259" s="385"/>
      <c r="H259" s="385"/>
      <c r="I259" s="385"/>
      <c r="J259" s="385"/>
      <c r="K259" s="385"/>
      <c r="L259" s="385"/>
      <c r="M259" s="385"/>
      <c r="N259" s="385"/>
      <c r="O259" s="385"/>
      <c r="P259" s="385"/>
      <c r="Q259" s="385"/>
      <c r="R259" s="385"/>
      <c r="S259" s="385"/>
      <c r="T259" s="385"/>
      <c r="U259" s="385"/>
      <c r="V259" s="385"/>
      <c r="W259" s="385">
        <v>1</v>
      </c>
      <c r="X259" s="385"/>
      <c r="Y259" s="385"/>
      <c r="Z259" s="385"/>
      <c r="AA259" s="385"/>
      <c r="AB259" s="385"/>
      <c r="AC259" s="385"/>
      <c r="AD259" s="385"/>
      <c r="AE259" s="385"/>
      <c r="AF259" s="203">
        <v>1</v>
      </c>
    </row>
    <row r="260" spans="2:32" x14ac:dyDescent="0.25">
      <c r="B260" s="168" t="s">
        <v>43</v>
      </c>
      <c r="C260" s="200"/>
      <c r="D260" s="385">
        <v>1</v>
      </c>
      <c r="E260" s="385"/>
      <c r="F260" s="385"/>
      <c r="G260" s="385"/>
      <c r="H260" s="385"/>
      <c r="I260" s="385"/>
      <c r="J260" s="385"/>
      <c r="K260" s="385"/>
      <c r="L260" s="385"/>
      <c r="M260" s="385"/>
      <c r="N260" s="385"/>
      <c r="O260" s="385"/>
      <c r="P260" s="385"/>
      <c r="Q260" s="385"/>
      <c r="R260" s="385"/>
      <c r="S260" s="385"/>
      <c r="T260" s="385"/>
      <c r="U260" s="385"/>
      <c r="V260" s="385"/>
      <c r="W260" s="385"/>
      <c r="X260" s="385"/>
      <c r="Y260" s="385"/>
      <c r="Z260" s="385"/>
      <c r="AA260" s="385"/>
      <c r="AB260" s="385"/>
      <c r="AC260" s="385"/>
      <c r="AD260" s="385"/>
      <c r="AE260" s="385"/>
      <c r="AF260" s="203">
        <v>1</v>
      </c>
    </row>
    <row r="261" spans="2:32" x14ac:dyDescent="0.25">
      <c r="B261" s="168" t="s">
        <v>229</v>
      </c>
      <c r="C261" s="200"/>
      <c r="D261" s="385"/>
      <c r="E261" s="385"/>
      <c r="F261" s="385"/>
      <c r="G261" s="385"/>
      <c r="H261" s="385"/>
      <c r="I261" s="385"/>
      <c r="J261" s="385"/>
      <c r="K261" s="385"/>
      <c r="L261" s="385"/>
      <c r="M261" s="385"/>
      <c r="N261" s="385"/>
      <c r="O261" s="385"/>
      <c r="P261" s="385"/>
      <c r="Q261" s="385"/>
      <c r="R261" s="385"/>
      <c r="S261" s="385">
        <v>1</v>
      </c>
      <c r="T261" s="385"/>
      <c r="U261" s="385"/>
      <c r="V261" s="385"/>
      <c r="W261" s="385"/>
      <c r="X261" s="385"/>
      <c r="Y261" s="385"/>
      <c r="Z261" s="385"/>
      <c r="AA261" s="385"/>
      <c r="AB261" s="385"/>
      <c r="AC261" s="385"/>
      <c r="AD261" s="385"/>
      <c r="AE261" s="385"/>
      <c r="AF261" s="203">
        <v>1</v>
      </c>
    </row>
    <row r="262" spans="2:32" x14ac:dyDescent="0.25">
      <c r="B262" s="132" t="s">
        <v>250</v>
      </c>
      <c r="C262" s="200"/>
      <c r="D262" s="385"/>
      <c r="E262" s="385"/>
      <c r="F262" s="385"/>
      <c r="G262" s="385"/>
      <c r="H262" s="385"/>
      <c r="I262" s="385"/>
      <c r="J262" s="385"/>
      <c r="K262" s="385"/>
      <c r="L262" s="385"/>
      <c r="M262" s="385"/>
      <c r="N262" s="385"/>
      <c r="O262" s="385"/>
      <c r="P262" s="385"/>
      <c r="Q262" s="385"/>
      <c r="R262" s="385"/>
      <c r="S262" s="385"/>
      <c r="T262" s="385">
        <v>1</v>
      </c>
      <c r="U262" s="385"/>
      <c r="V262" s="385"/>
      <c r="W262" s="385"/>
      <c r="X262" s="385"/>
      <c r="Y262" s="385"/>
      <c r="Z262" s="385"/>
      <c r="AA262" s="385"/>
      <c r="AB262" s="385"/>
      <c r="AC262" s="385"/>
      <c r="AD262" s="385"/>
      <c r="AE262" s="385"/>
      <c r="AF262" s="203">
        <v>1</v>
      </c>
    </row>
    <row r="263" spans="2:32" x14ac:dyDescent="0.25">
      <c r="B263" s="133" t="s">
        <v>168</v>
      </c>
      <c r="C263" s="200"/>
      <c r="D263" s="385"/>
      <c r="E263" s="385"/>
      <c r="F263" s="385"/>
      <c r="G263" s="385"/>
      <c r="H263" s="385"/>
      <c r="I263" s="385"/>
      <c r="J263" s="385"/>
      <c r="K263" s="385"/>
      <c r="L263" s="385"/>
      <c r="M263" s="385"/>
      <c r="N263" s="385">
        <v>1</v>
      </c>
      <c r="O263" s="385"/>
      <c r="P263" s="385"/>
      <c r="Q263" s="385"/>
      <c r="R263" s="385"/>
      <c r="S263" s="385"/>
      <c r="T263" s="385"/>
      <c r="U263" s="385"/>
      <c r="V263" s="385"/>
      <c r="W263" s="385"/>
      <c r="X263" s="385"/>
      <c r="Y263" s="385"/>
      <c r="Z263" s="385"/>
      <c r="AA263" s="385"/>
      <c r="AB263" s="385"/>
      <c r="AC263" s="385"/>
      <c r="AD263" s="385"/>
      <c r="AE263" s="385"/>
      <c r="AF263" s="203">
        <v>1</v>
      </c>
    </row>
    <row r="264" spans="2:32" x14ac:dyDescent="0.25">
      <c r="B264" s="168" t="s">
        <v>79</v>
      </c>
      <c r="C264" s="200"/>
      <c r="D264" s="385"/>
      <c r="E264" s="385"/>
      <c r="F264" s="385">
        <v>1</v>
      </c>
      <c r="G264" s="385"/>
      <c r="H264" s="385"/>
      <c r="I264" s="385"/>
      <c r="J264" s="385"/>
      <c r="K264" s="385"/>
      <c r="L264" s="385"/>
      <c r="M264" s="385"/>
      <c r="N264" s="385"/>
      <c r="O264" s="385"/>
      <c r="P264" s="385"/>
      <c r="Q264" s="385"/>
      <c r="R264" s="385"/>
      <c r="S264" s="385"/>
      <c r="T264" s="385"/>
      <c r="U264" s="385"/>
      <c r="V264" s="385"/>
      <c r="W264" s="385"/>
      <c r="X264" s="385"/>
      <c r="Y264" s="385"/>
      <c r="Z264" s="385"/>
      <c r="AA264" s="385"/>
      <c r="AB264" s="385"/>
      <c r="AC264" s="385"/>
      <c r="AD264" s="385"/>
      <c r="AE264" s="385"/>
      <c r="AF264" s="203">
        <v>1</v>
      </c>
    </row>
    <row r="265" spans="2:32" x14ac:dyDescent="0.25">
      <c r="B265" s="168" t="s">
        <v>31</v>
      </c>
      <c r="C265" s="200">
        <v>1</v>
      </c>
      <c r="D265" s="385"/>
      <c r="E265" s="385"/>
      <c r="F265" s="385"/>
      <c r="G265" s="385"/>
      <c r="H265" s="385"/>
      <c r="I265" s="385"/>
      <c r="J265" s="385"/>
      <c r="K265" s="385"/>
      <c r="L265" s="385"/>
      <c r="M265" s="385"/>
      <c r="N265" s="385"/>
      <c r="O265" s="385"/>
      <c r="P265" s="385"/>
      <c r="Q265" s="385"/>
      <c r="R265" s="385"/>
      <c r="S265" s="385"/>
      <c r="T265" s="385"/>
      <c r="U265" s="385"/>
      <c r="V265" s="385"/>
      <c r="W265" s="385"/>
      <c r="X265" s="385"/>
      <c r="Y265" s="385"/>
      <c r="Z265" s="385"/>
      <c r="AA265" s="385"/>
      <c r="AB265" s="385"/>
      <c r="AC265" s="385"/>
      <c r="AD265" s="385"/>
      <c r="AE265" s="385"/>
      <c r="AF265" s="203">
        <v>1</v>
      </c>
    </row>
    <row r="266" spans="2:32" x14ac:dyDescent="0.25">
      <c r="B266" s="168" t="s">
        <v>22</v>
      </c>
      <c r="C266" s="200">
        <v>1</v>
      </c>
      <c r="D266" s="385"/>
      <c r="E266" s="385"/>
      <c r="F266" s="385"/>
      <c r="G266" s="385"/>
      <c r="H266" s="385"/>
      <c r="I266" s="385"/>
      <c r="J266" s="385"/>
      <c r="K266" s="385"/>
      <c r="L266" s="385"/>
      <c r="M266" s="385"/>
      <c r="N266" s="385"/>
      <c r="O266" s="385"/>
      <c r="P266" s="385"/>
      <c r="Q266" s="385"/>
      <c r="R266" s="385"/>
      <c r="S266" s="385"/>
      <c r="T266" s="385"/>
      <c r="U266" s="385"/>
      <c r="V266" s="385"/>
      <c r="W266" s="385"/>
      <c r="X266" s="385"/>
      <c r="Y266" s="385"/>
      <c r="Z266" s="385"/>
      <c r="AA266" s="385"/>
      <c r="AB266" s="385"/>
      <c r="AC266" s="385"/>
      <c r="AD266" s="385"/>
      <c r="AE266" s="385"/>
      <c r="AF266" s="203">
        <v>1</v>
      </c>
    </row>
    <row r="267" spans="2:32" x14ac:dyDescent="0.25">
      <c r="B267" s="132" t="s">
        <v>362</v>
      </c>
      <c r="C267" s="200"/>
      <c r="D267" s="385"/>
      <c r="E267" s="385"/>
      <c r="F267" s="385"/>
      <c r="G267" s="385"/>
      <c r="H267" s="385"/>
      <c r="I267" s="385"/>
      <c r="J267" s="385"/>
      <c r="K267" s="385"/>
      <c r="L267" s="385"/>
      <c r="M267" s="385"/>
      <c r="N267" s="385"/>
      <c r="O267" s="385"/>
      <c r="P267" s="385"/>
      <c r="Q267" s="385"/>
      <c r="R267" s="385"/>
      <c r="S267" s="385"/>
      <c r="T267" s="385"/>
      <c r="U267" s="385"/>
      <c r="V267" s="385"/>
      <c r="W267" s="385"/>
      <c r="X267" s="385"/>
      <c r="Y267" s="385"/>
      <c r="Z267" s="385">
        <v>1</v>
      </c>
      <c r="AA267" s="385"/>
      <c r="AB267" s="385"/>
      <c r="AC267" s="385"/>
      <c r="AD267" s="385"/>
      <c r="AE267" s="385"/>
      <c r="AF267" s="203">
        <v>1</v>
      </c>
    </row>
    <row r="268" spans="2:32" ht="15.75" thickBot="1" x14ac:dyDescent="0.3">
      <c r="B268" s="133" t="s">
        <v>122</v>
      </c>
      <c r="C268" s="201"/>
      <c r="D268" s="57"/>
      <c r="E268" s="57"/>
      <c r="F268" s="57"/>
      <c r="G268" s="57"/>
      <c r="H268" s="57"/>
      <c r="I268" s="57">
        <v>1</v>
      </c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204">
        <v>1</v>
      </c>
    </row>
    <row r="269" spans="2:32" ht="15.75" thickBot="1" x14ac:dyDescent="0.3">
      <c r="B269" s="102" t="s">
        <v>394</v>
      </c>
      <c r="C269" s="106">
        <v>48</v>
      </c>
      <c r="D269" s="106">
        <v>48</v>
      </c>
      <c r="E269" s="106">
        <v>112</v>
      </c>
      <c r="F269" s="106">
        <v>136</v>
      </c>
      <c r="G269" s="106">
        <v>136</v>
      </c>
      <c r="H269" s="106">
        <v>136</v>
      </c>
      <c r="I269" s="106">
        <v>136</v>
      </c>
      <c r="J269" s="106">
        <v>136</v>
      </c>
      <c r="K269" s="106">
        <v>136</v>
      </c>
      <c r="L269" s="106">
        <v>136</v>
      </c>
      <c r="M269" s="106">
        <v>136</v>
      </c>
      <c r="N269" s="106">
        <v>136</v>
      </c>
      <c r="O269" s="106">
        <v>136</v>
      </c>
      <c r="P269" s="106">
        <v>136</v>
      </c>
      <c r="Q269" s="106">
        <v>136</v>
      </c>
      <c r="R269" s="106">
        <v>209</v>
      </c>
      <c r="S269" s="106">
        <v>211</v>
      </c>
      <c r="T269" s="106">
        <v>209</v>
      </c>
      <c r="U269" s="106">
        <v>208</v>
      </c>
      <c r="V269" s="106">
        <v>234</v>
      </c>
      <c r="W269" s="106">
        <v>235</v>
      </c>
      <c r="X269" s="106">
        <v>252</v>
      </c>
      <c r="Y269" s="106">
        <v>250</v>
      </c>
      <c r="Z269" s="106">
        <v>259</v>
      </c>
      <c r="AA269" s="106">
        <v>253</v>
      </c>
      <c r="AB269" s="106">
        <v>128</v>
      </c>
      <c r="AC269" s="106">
        <v>255</v>
      </c>
      <c r="AD269" s="106">
        <v>256</v>
      </c>
      <c r="AE269" s="106">
        <v>256</v>
      </c>
      <c r="AF269" s="256">
        <v>5055</v>
      </c>
    </row>
  </sheetData>
  <sheetProtection pivotTables="0"/>
  <mergeCells count="1">
    <mergeCell ref="E2:AA2"/>
  </mergeCells>
  <pageMargins left="0.7" right="0.7" top="0.78740157499999996" bottom="0.78740157499999996" header="0.3" footer="0.3"/>
  <pageSetup paperSize="9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97321-884E-476E-8120-21F7D53EF8DA}">
  <sheetPr codeName="List5"/>
  <dimension ref="B2:K36"/>
  <sheetViews>
    <sheetView showGridLines="0" workbookViewId="0"/>
  </sheetViews>
  <sheetFormatPr defaultRowHeight="15" x14ac:dyDescent="0.25"/>
  <cols>
    <col min="2" max="2" width="10.85546875" customWidth="1"/>
  </cols>
  <sheetData>
    <row r="2" spans="2:11" x14ac:dyDescent="0.25">
      <c r="B2" s="177" t="s">
        <v>448</v>
      </c>
      <c r="C2" s="178"/>
      <c r="D2" s="178"/>
      <c r="E2" s="178"/>
      <c r="F2" s="178"/>
      <c r="G2" s="178"/>
      <c r="H2" s="178"/>
      <c r="I2" s="178"/>
      <c r="J2" s="178"/>
      <c r="K2" s="179"/>
    </row>
    <row r="3" spans="2:11" x14ac:dyDescent="0.25">
      <c r="B3" s="180" t="s">
        <v>452</v>
      </c>
      <c r="C3" s="181"/>
      <c r="D3" s="181"/>
      <c r="E3" s="181"/>
      <c r="F3" s="181"/>
      <c r="G3" s="181"/>
      <c r="H3" s="181"/>
      <c r="I3" s="181"/>
      <c r="J3" s="181"/>
      <c r="K3" s="182"/>
    </row>
    <row r="4" spans="2:11" x14ac:dyDescent="0.25">
      <c r="B4" s="180" t="s">
        <v>451</v>
      </c>
      <c r="C4" s="181"/>
      <c r="D4" s="181"/>
      <c r="E4" s="181"/>
      <c r="F4" s="181"/>
      <c r="G4" s="181"/>
      <c r="H4" s="181"/>
      <c r="I4" s="181"/>
      <c r="J4" s="181"/>
      <c r="K4" s="182"/>
    </row>
    <row r="5" spans="2:11" x14ac:dyDescent="0.25">
      <c r="B5" s="180" t="s">
        <v>450</v>
      </c>
      <c r="C5" s="181"/>
      <c r="D5" s="181"/>
      <c r="E5" s="181"/>
      <c r="F5" s="181"/>
      <c r="G5" s="181"/>
      <c r="H5" s="181"/>
      <c r="I5" s="181"/>
      <c r="J5" s="181"/>
      <c r="K5" s="182"/>
    </row>
    <row r="6" spans="2:11" x14ac:dyDescent="0.25">
      <c r="B6" s="183" t="s">
        <v>449</v>
      </c>
      <c r="C6" s="184"/>
      <c r="D6" s="184"/>
      <c r="E6" s="184"/>
      <c r="F6" s="184"/>
      <c r="G6" s="184"/>
      <c r="H6" s="184"/>
      <c r="I6" s="184"/>
      <c r="J6" s="184"/>
      <c r="K6" s="185"/>
    </row>
    <row r="8" spans="2:11" x14ac:dyDescent="0.25">
      <c r="B8" s="177" t="s">
        <v>453</v>
      </c>
      <c r="C8" s="178"/>
      <c r="D8" s="178"/>
      <c r="E8" s="178"/>
      <c r="F8" s="178"/>
      <c r="G8" s="178"/>
      <c r="H8" s="178"/>
      <c r="I8" s="178"/>
      <c r="J8" s="178"/>
      <c r="K8" s="179"/>
    </row>
    <row r="9" spans="2:11" x14ac:dyDescent="0.25">
      <c r="B9" s="186" t="s">
        <v>457</v>
      </c>
      <c r="C9" s="181"/>
      <c r="D9" s="181"/>
      <c r="E9" s="181"/>
      <c r="F9" s="181"/>
      <c r="G9" s="181"/>
      <c r="H9" s="181"/>
      <c r="I9" s="181"/>
      <c r="J9" s="181"/>
      <c r="K9" s="182"/>
    </row>
    <row r="10" spans="2:11" x14ac:dyDescent="0.25">
      <c r="B10" s="187" t="s">
        <v>458</v>
      </c>
      <c r="C10" s="184"/>
      <c r="D10" s="184"/>
      <c r="E10" s="184"/>
      <c r="F10" s="184"/>
      <c r="G10" s="184"/>
      <c r="H10" s="184"/>
      <c r="I10" s="184"/>
      <c r="J10" s="184"/>
      <c r="K10" s="185"/>
    </row>
    <row r="12" spans="2:11" x14ac:dyDescent="0.25">
      <c r="B12" s="177" t="s">
        <v>459</v>
      </c>
      <c r="C12" s="178"/>
      <c r="D12" s="178"/>
      <c r="E12" s="178"/>
      <c r="F12" s="178"/>
      <c r="G12" s="178"/>
      <c r="H12" s="178"/>
      <c r="I12" s="178"/>
      <c r="J12" s="178"/>
      <c r="K12" s="179"/>
    </row>
    <row r="13" spans="2:11" x14ac:dyDescent="0.25">
      <c r="B13" s="180" t="s">
        <v>454</v>
      </c>
      <c r="C13" s="181"/>
      <c r="D13" s="181"/>
      <c r="E13" s="181"/>
      <c r="F13" s="181"/>
      <c r="G13" s="181"/>
      <c r="H13" s="181"/>
      <c r="I13" s="181"/>
      <c r="J13" s="181"/>
      <c r="K13" s="182"/>
    </row>
    <row r="14" spans="2:11" x14ac:dyDescent="0.25">
      <c r="B14" s="180" t="s">
        <v>455</v>
      </c>
      <c r="C14" s="181"/>
      <c r="D14" s="181"/>
      <c r="E14" s="181"/>
      <c r="F14" s="181"/>
      <c r="G14" s="181"/>
      <c r="H14" s="181"/>
      <c r="I14" s="181"/>
      <c r="J14" s="181"/>
      <c r="K14" s="182"/>
    </row>
    <row r="15" spans="2:11" x14ac:dyDescent="0.25">
      <c r="B15" s="180" t="s">
        <v>460</v>
      </c>
      <c r="C15" s="181"/>
      <c r="D15" s="181"/>
      <c r="E15" s="181"/>
      <c r="F15" s="181"/>
      <c r="G15" s="181"/>
      <c r="H15" s="181"/>
      <c r="I15" s="181"/>
      <c r="J15" s="181"/>
      <c r="K15" s="182"/>
    </row>
    <row r="16" spans="2:11" x14ac:dyDescent="0.25">
      <c r="B16" s="188" t="s">
        <v>447</v>
      </c>
      <c r="C16" s="181"/>
      <c r="D16" s="181"/>
      <c r="E16" s="181"/>
      <c r="F16" s="181"/>
      <c r="G16" s="181"/>
      <c r="H16" s="181"/>
      <c r="I16" s="181"/>
      <c r="J16" s="181"/>
      <c r="K16" s="182"/>
    </row>
    <row r="17" spans="2:11" x14ac:dyDescent="0.25">
      <c r="B17" s="189" t="s">
        <v>456</v>
      </c>
      <c r="C17" s="184"/>
      <c r="D17" s="184"/>
      <c r="E17" s="184"/>
      <c r="F17" s="184"/>
      <c r="G17" s="184"/>
      <c r="H17" s="184"/>
      <c r="I17" s="184"/>
      <c r="J17" s="184"/>
      <c r="K17" s="185"/>
    </row>
    <row r="19" spans="2:11" x14ac:dyDescent="0.25">
      <c r="B19" s="190" t="s">
        <v>464</v>
      </c>
      <c r="C19" s="191"/>
      <c r="D19" s="191"/>
      <c r="E19" s="191"/>
      <c r="F19" s="191"/>
      <c r="G19" s="191"/>
      <c r="H19" s="191"/>
      <c r="I19" s="191"/>
      <c r="J19" s="191"/>
      <c r="K19" s="192"/>
    </row>
    <row r="21" spans="2:11" x14ac:dyDescent="0.25">
      <c r="B21" s="169" t="s">
        <v>470</v>
      </c>
      <c r="C21" s="170"/>
      <c r="D21" s="170"/>
      <c r="E21" s="170"/>
      <c r="F21" s="170"/>
      <c r="G21" s="170"/>
      <c r="H21" s="170"/>
      <c r="I21" s="170"/>
      <c r="J21" s="170"/>
      <c r="K21" s="171"/>
    </row>
    <row r="22" spans="2:11" x14ac:dyDescent="0.25">
      <c r="B22" s="176" t="s">
        <v>467</v>
      </c>
      <c r="K22" s="172"/>
    </row>
    <row r="23" spans="2:11" x14ac:dyDescent="0.25">
      <c r="B23" s="176" t="s">
        <v>468</v>
      </c>
      <c r="K23" s="172"/>
    </row>
    <row r="24" spans="2:11" x14ac:dyDescent="0.25">
      <c r="B24" s="176" t="s">
        <v>471</v>
      </c>
      <c r="K24" s="172"/>
    </row>
    <row r="25" spans="2:11" x14ac:dyDescent="0.25">
      <c r="B25" s="173" t="s">
        <v>469</v>
      </c>
      <c r="C25" s="174"/>
      <c r="D25" s="174"/>
      <c r="E25" s="174"/>
      <c r="F25" s="174"/>
      <c r="G25" s="174"/>
      <c r="H25" s="174"/>
      <c r="I25" s="174"/>
      <c r="J25" s="174"/>
      <c r="K25" s="175"/>
    </row>
    <row r="29" spans="2:11" x14ac:dyDescent="0.25">
      <c r="B29" s="177" t="s">
        <v>461</v>
      </c>
      <c r="C29" s="178"/>
      <c r="D29" s="178"/>
      <c r="E29" s="178"/>
      <c r="F29" s="178"/>
      <c r="G29" s="178"/>
      <c r="H29" s="178"/>
      <c r="I29" s="178"/>
      <c r="J29" s="178"/>
      <c r="K29" s="179"/>
    </row>
    <row r="30" spans="2:11" x14ac:dyDescent="0.25">
      <c r="B30" s="186" t="s">
        <v>462</v>
      </c>
      <c r="C30" s="181"/>
      <c r="D30" s="181"/>
      <c r="E30" s="181"/>
      <c r="F30" s="181"/>
      <c r="G30" s="181"/>
      <c r="H30" s="181"/>
      <c r="I30" s="181"/>
      <c r="J30" s="181"/>
      <c r="K30" s="182"/>
    </row>
    <row r="31" spans="2:11" x14ac:dyDescent="0.25">
      <c r="B31" s="186" t="s">
        <v>463</v>
      </c>
      <c r="C31" s="181"/>
      <c r="D31" s="181"/>
      <c r="E31" s="181"/>
      <c r="F31" s="181"/>
      <c r="G31" s="181"/>
      <c r="H31" s="181"/>
      <c r="I31" s="181"/>
      <c r="J31" s="181"/>
      <c r="K31" s="182"/>
    </row>
    <row r="32" spans="2:11" x14ac:dyDescent="0.25">
      <c r="B32" s="186" t="s">
        <v>472</v>
      </c>
      <c r="C32" s="181"/>
      <c r="D32" s="181"/>
      <c r="E32" s="181"/>
      <c r="F32" s="181"/>
      <c r="G32" s="181"/>
      <c r="H32" s="181"/>
      <c r="I32" s="181"/>
      <c r="J32" s="181"/>
      <c r="K32" s="182"/>
    </row>
    <row r="33" spans="2:11" x14ac:dyDescent="0.25">
      <c r="B33" s="187" t="s">
        <v>473</v>
      </c>
      <c r="C33" s="184"/>
      <c r="D33" s="184"/>
      <c r="E33" s="184"/>
      <c r="F33" s="184"/>
      <c r="G33" s="184"/>
      <c r="H33" s="184"/>
      <c r="I33" s="184"/>
      <c r="J33" s="184"/>
      <c r="K33" s="185"/>
    </row>
    <row r="35" spans="2:11" x14ac:dyDescent="0.25">
      <c r="B35" s="193" t="s">
        <v>465</v>
      </c>
      <c r="C35" s="195"/>
      <c r="D35" s="195"/>
      <c r="E35" s="195"/>
      <c r="F35" s="195"/>
      <c r="G35" s="195"/>
      <c r="H35" s="195"/>
      <c r="I35" s="195"/>
      <c r="J35" s="195"/>
      <c r="K35" s="196"/>
    </row>
    <row r="36" spans="2:11" x14ac:dyDescent="0.25">
      <c r="B36" s="194" t="s">
        <v>466</v>
      </c>
      <c r="C36" s="197"/>
      <c r="D36" s="197"/>
      <c r="E36" s="197"/>
      <c r="F36" s="197"/>
      <c r="G36" s="197"/>
      <c r="H36" s="197"/>
      <c r="I36" s="197"/>
      <c r="J36" s="197"/>
      <c r="K36" s="198"/>
    </row>
  </sheetData>
  <sheetProtection sheet="1" objects="1" scenario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D833-7D67-4A57-A2F1-46B9D953E8CC}">
  <sheetPr codeName="List10">
    <tabColor rgb="FF92D050"/>
    <pageSetUpPr autoPageBreaks="0"/>
  </sheetPr>
  <dimension ref="A2:AL268"/>
  <sheetViews>
    <sheetView showGridLines="0" workbookViewId="0">
      <pane ySplit="3" topLeftCell="A4" activePane="bottomLeft" state="frozen"/>
      <selection pane="bottomLeft" activeCell="AP28" sqref="AP28"/>
    </sheetView>
  </sheetViews>
  <sheetFormatPr defaultRowHeight="15" x14ac:dyDescent="0.25"/>
  <cols>
    <col min="2" max="2" width="23.7109375" customWidth="1"/>
    <col min="3" max="31" width="5" bestFit="1" customWidth="1"/>
    <col min="32" max="33" width="7.7109375" customWidth="1"/>
    <col min="34" max="38" width="6" customWidth="1"/>
  </cols>
  <sheetData>
    <row r="2" spans="1:38" ht="19.5" thickBot="1" x14ac:dyDescent="0.35">
      <c r="B2" s="291" t="s">
        <v>482</v>
      </c>
      <c r="C2" s="396" t="s">
        <v>480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G2" s="396" t="s">
        <v>484</v>
      </c>
      <c r="AH2" s="396"/>
      <c r="AI2" s="396"/>
      <c r="AJ2" s="396"/>
      <c r="AK2" s="396"/>
      <c r="AL2" s="396"/>
    </row>
    <row r="3" spans="1:38" ht="15.75" thickBot="1" x14ac:dyDescent="0.3">
      <c r="B3" s="257" t="s">
        <v>1</v>
      </c>
      <c r="C3" s="258">
        <v>1995</v>
      </c>
      <c r="D3" s="259">
        <v>1996</v>
      </c>
      <c r="E3" s="259">
        <v>1997</v>
      </c>
      <c r="F3" s="259">
        <v>1998</v>
      </c>
      <c r="G3" s="259">
        <v>1999</v>
      </c>
      <c r="H3" s="259">
        <v>2000</v>
      </c>
      <c r="I3" s="259">
        <v>2001</v>
      </c>
      <c r="J3" s="259">
        <v>2002</v>
      </c>
      <c r="K3" s="259">
        <v>2003</v>
      </c>
      <c r="L3" s="259">
        <v>2004</v>
      </c>
      <c r="M3" s="259">
        <v>2005</v>
      </c>
      <c r="N3" s="259">
        <v>2006</v>
      </c>
      <c r="O3" s="259">
        <v>2007</v>
      </c>
      <c r="P3" s="259">
        <v>2008</v>
      </c>
      <c r="Q3" s="259">
        <v>2009</v>
      </c>
      <c r="R3" s="259">
        <v>2010</v>
      </c>
      <c r="S3" s="259">
        <v>2011</v>
      </c>
      <c r="T3" s="259">
        <v>2012</v>
      </c>
      <c r="U3" s="259">
        <v>2013</v>
      </c>
      <c r="V3" s="259">
        <v>2014</v>
      </c>
      <c r="W3" s="259">
        <v>2015</v>
      </c>
      <c r="X3" s="259">
        <v>2016</v>
      </c>
      <c r="Y3" s="259">
        <v>2017</v>
      </c>
      <c r="Z3" s="259">
        <v>2018</v>
      </c>
      <c r="AA3" s="259">
        <v>2019</v>
      </c>
      <c r="AB3" s="259">
        <v>2020</v>
      </c>
      <c r="AC3" s="259">
        <v>2021</v>
      </c>
      <c r="AD3" s="259">
        <v>2022</v>
      </c>
      <c r="AE3" s="260">
        <v>2023</v>
      </c>
      <c r="AF3" s="256" t="s">
        <v>394</v>
      </c>
      <c r="AG3" s="397" t="s">
        <v>474</v>
      </c>
      <c r="AH3" s="246" t="s">
        <v>391</v>
      </c>
      <c r="AI3" s="210" t="s">
        <v>392</v>
      </c>
      <c r="AJ3" s="230" t="s">
        <v>476</v>
      </c>
      <c r="AK3" s="271" t="s">
        <v>477</v>
      </c>
      <c r="AL3" s="205" t="s">
        <v>486</v>
      </c>
    </row>
    <row r="4" spans="1:38" x14ac:dyDescent="0.25">
      <c r="A4" s="37">
        <v>1</v>
      </c>
      <c r="B4" s="262" t="s">
        <v>120</v>
      </c>
      <c r="C4" s="199"/>
      <c r="D4" s="13"/>
      <c r="E4" s="13"/>
      <c r="F4" s="13"/>
      <c r="G4" s="13"/>
      <c r="H4" s="13"/>
      <c r="I4" s="13">
        <v>1</v>
      </c>
      <c r="J4" s="13">
        <v>2</v>
      </c>
      <c r="K4" s="13">
        <v>5</v>
      </c>
      <c r="L4" s="13">
        <v>9</v>
      </c>
      <c r="M4" s="13">
        <v>10</v>
      </c>
      <c r="N4" s="13">
        <v>5</v>
      </c>
      <c r="O4" s="13">
        <v>12</v>
      </c>
      <c r="P4" s="13">
        <v>28</v>
      </c>
      <c r="Q4" s="13">
        <v>18</v>
      </c>
      <c r="R4" s="13">
        <v>5</v>
      </c>
      <c r="S4" s="13">
        <v>28</v>
      </c>
      <c r="T4" s="13">
        <v>64</v>
      </c>
      <c r="U4" s="13">
        <v>22</v>
      </c>
      <c r="V4" s="13">
        <v>52</v>
      </c>
      <c r="W4" s="13">
        <v>49</v>
      </c>
      <c r="X4" s="13">
        <v>34</v>
      </c>
      <c r="Y4" s="13">
        <v>11</v>
      </c>
      <c r="Z4" s="13">
        <v>10</v>
      </c>
      <c r="AA4" s="13">
        <v>9</v>
      </c>
      <c r="AB4" s="13">
        <v>2</v>
      </c>
      <c r="AC4" s="13">
        <v>7</v>
      </c>
      <c r="AD4" s="13">
        <v>1</v>
      </c>
      <c r="AE4" s="13">
        <v>28</v>
      </c>
      <c r="AF4" s="288">
        <v>412</v>
      </c>
      <c r="AG4" s="239">
        <f>COUNTIFS('Po jménech'!$E$2:$E$2024,$B4)</f>
        <v>70</v>
      </c>
      <c r="AH4" s="231">
        <f>COUNTIFS('Po jménech'!$E$2:$E$2024,$B4,'Po jménech'!$J$2:$J$2024,16)</f>
        <v>15</v>
      </c>
      <c r="AI4" s="232">
        <f>COUNTIFS('Po jménech'!$E$2:$E$2024,$B4,'Po jménech'!$J$2:$J$2024,8)</f>
        <v>8</v>
      </c>
      <c r="AJ4" s="232">
        <f>COUNTIFS('Po jménech'!$E$2:$E$2024,$B4,'Po jménech'!$J$2:$J$2024,4)</f>
        <v>14</v>
      </c>
      <c r="AK4" s="270">
        <f>COUNTIFS('Po jménech'!$E$2:$E$2024,$B4,'Po jménech'!$J$2:$J$2024,2)</f>
        <v>19</v>
      </c>
      <c r="AL4" s="233">
        <f>COUNTIFS('Po jménech'!$E$2:$E$2024,$B4,'Po jménech'!$J$2:$J$2024,1)</f>
        <v>14</v>
      </c>
    </row>
    <row r="5" spans="1:38" x14ac:dyDescent="0.25">
      <c r="A5" s="37">
        <v>2</v>
      </c>
      <c r="B5" s="261" t="s">
        <v>133</v>
      </c>
      <c r="C5" s="200"/>
      <c r="D5" s="30"/>
      <c r="E5" s="30"/>
      <c r="F5" s="30"/>
      <c r="G5" s="30"/>
      <c r="H5" s="30"/>
      <c r="I5" s="30"/>
      <c r="J5" s="30">
        <v>2</v>
      </c>
      <c r="K5" s="30"/>
      <c r="L5" s="30">
        <v>6</v>
      </c>
      <c r="M5" s="30">
        <v>4</v>
      </c>
      <c r="N5" s="30">
        <v>24</v>
      </c>
      <c r="O5" s="30">
        <v>10</v>
      </c>
      <c r="P5" s="30">
        <v>28</v>
      </c>
      <c r="Q5" s="30">
        <v>13</v>
      </c>
      <c r="R5" s="30">
        <v>13</v>
      </c>
      <c r="S5" s="30">
        <v>28</v>
      </c>
      <c r="T5" s="30">
        <v>3</v>
      </c>
      <c r="U5" s="30">
        <v>21</v>
      </c>
      <c r="V5" s="30">
        <v>9</v>
      </c>
      <c r="W5" s="30">
        <v>8</v>
      </c>
      <c r="X5" s="30">
        <v>8</v>
      </c>
      <c r="Y5" s="30">
        <v>8</v>
      </c>
      <c r="Z5" s="30">
        <v>18</v>
      </c>
      <c r="AA5" s="30">
        <v>33</v>
      </c>
      <c r="AB5" s="30">
        <v>3</v>
      </c>
      <c r="AC5" s="30">
        <v>30</v>
      </c>
      <c r="AD5" s="30">
        <v>34</v>
      </c>
      <c r="AE5" s="30">
        <v>24</v>
      </c>
      <c r="AF5" s="289">
        <v>327</v>
      </c>
      <c r="AG5" s="239">
        <f>COUNTIFS('Po jménech'!$E$2:$E$2024,$B5)</f>
        <v>70</v>
      </c>
      <c r="AH5" s="231">
        <f>COUNTIFS('Po jménech'!$E$2:$E$2024,$B5,'Po jménech'!$J$2:$J$2024,16)</f>
        <v>8</v>
      </c>
      <c r="AI5" s="232">
        <f>COUNTIFS('Po jménech'!$E$2:$E$2024,$B5,'Po jménech'!$J$2:$J$2024,8)</f>
        <v>9</v>
      </c>
      <c r="AJ5" s="232">
        <f>COUNTIFS('Po jménech'!$E$2:$E$2024,$B5,'Po jménech'!$J$2:$J$2024,4)</f>
        <v>18</v>
      </c>
      <c r="AK5" s="270">
        <f>COUNTIFS('Po jménech'!$E$2:$E$2024,$B5,'Po jménech'!$J$2:$J$2024,2)</f>
        <v>20</v>
      </c>
      <c r="AL5" s="233">
        <f>COUNTIFS('Po jménech'!$E$2:$E$2024,$B5,'Po jménech'!$J$2:$J$2024,1)</f>
        <v>15</v>
      </c>
    </row>
    <row r="6" spans="1:38" x14ac:dyDescent="0.25">
      <c r="A6" s="37">
        <v>3</v>
      </c>
      <c r="B6" s="261" t="s">
        <v>51</v>
      </c>
      <c r="C6" s="200"/>
      <c r="D6" s="30"/>
      <c r="E6" s="30">
        <v>20</v>
      </c>
      <c r="F6" s="30">
        <v>26</v>
      </c>
      <c r="G6" s="30">
        <v>40</v>
      </c>
      <c r="H6" s="30">
        <v>40</v>
      </c>
      <c r="I6" s="30">
        <v>33</v>
      </c>
      <c r="J6" s="30">
        <v>36</v>
      </c>
      <c r="K6" s="30">
        <v>26</v>
      </c>
      <c r="L6" s="30">
        <v>12</v>
      </c>
      <c r="M6" s="30">
        <v>48</v>
      </c>
      <c r="N6" s="30"/>
      <c r="O6" s="30"/>
      <c r="P6" s="30"/>
      <c r="Q6" s="30"/>
      <c r="R6" s="30">
        <v>26</v>
      </c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289">
        <v>307</v>
      </c>
      <c r="AG6" s="239">
        <f>COUNTIFS('Po jménech'!$E$2:$E$2024,$B6)</f>
        <v>28</v>
      </c>
      <c r="AH6" s="231">
        <f>COUNTIFS('Po jménech'!$E$2:$E$2024,$B6,'Po jménech'!$J$2:$J$2024,16)</f>
        <v>15</v>
      </c>
      <c r="AI6" s="232">
        <f>COUNTIFS('Po jménech'!$E$2:$E$2024,$B6,'Po jménech'!$J$2:$J$2024,8)</f>
        <v>6</v>
      </c>
      <c r="AJ6" s="232">
        <f>COUNTIFS('Po jménech'!$E$2:$E$2024,$B6,'Po jménech'!$J$2:$J$2024,4)</f>
        <v>3</v>
      </c>
      <c r="AK6" s="270">
        <f>COUNTIFS('Po jménech'!$E$2:$E$2024,$B6,'Po jménech'!$J$2:$J$2024,2)</f>
        <v>3</v>
      </c>
      <c r="AL6" s="233">
        <f>COUNTIFS('Po jménech'!$E$2:$E$2024,$B6,'Po jménech'!$J$2:$J$2024,1)</f>
        <v>1</v>
      </c>
    </row>
    <row r="7" spans="1:38" x14ac:dyDescent="0.25">
      <c r="A7" s="37">
        <v>4</v>
      </c>
      <c r="B7" s="261" t="s">
        <v>183</v>
      </c>
      <c r="C7" s="20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>
        <v>2</v>
      </c>
      <c r="Q7" s="30"/>
      <c r="R7" s="30">
        <v>4</v>
      </c>
      <c r="S7" s="30">
        <v>2</v>
      </c>
      <c r="T7" s="30">
        <v>18</v>
      </c>
      <c r="U7" s="30">
        <v>28</v>
      </c>
      <c r="V7" s="30">
        <v>6</v>
      </c>
      <c r="W7" s="30">
        <v>17</v>
      </c>
      <c r="X7" s="30">
        <v>12</v>
      </c>
      <c r="Y7" s="30">
        <v>34</v>
      </c>
      <c r="Z7" s="30">
        <v>36</v>
      </c>
      <c r="AA7" s="30">
        <v>8</v>
      </c>
      <c r="AB7" s="30">
        <v>20</v>
      </c>
      <c r="AC7" s="30">
        <v>52</v>
      </c>
      <c r="AD7" s="30">
        <v>56</v>
      </c>
      <c r="AE7" s="30">
        <v>12</v>
      </c>
      <c r="AF7" s="289">
        <v>307</v>
      </c>
      <c r="AG7" s="239">
        <f>COUNTIFS('Po jménech'!$E$2:$E$2024,$B7)</f>
        <v>52</v>
      </c>
      <c r="AH7" s="231">
        <f>COUNTIFS('Po jménech'!$E$2:$E$2024,$B7,'Po jménech'!$J$2:$J$2024,16)</f>
        <v>9</v>
      </c>
      <c r="AI7" s="232">
        <f>COUNTIFS('Po jménech'!$E$2:$E$2024,$B7,'Po jménech'!$J$2:$J$2024,8)</f>
        <v>12</v>
      </c>
      <c r="AJ7" s="232">
        <f>COUNTIFS('Po jménech'!$E$2:$E$2024,$B7,'Po jménech'!$J$2:$J$2024,4)</f>
        <v>10</v>
      </c>
      <c r="AK7" s="270">
        <f>COUNTIFS('Po jménech'!$E$2:$E$2024,$B7,'Po jménech'!$J$2:$J$2024,2)</f>
        <v>6</v>
      </c>
      <c r="AL7" s="233">
        <f>COUNTIFS('Po jménech'!$E$2:$E$2024,$B7,'Po jménech'!$J$2:$J$2024,1)</f>
        <v>15</v>
      </c>
    </row>
    <row r="8" spans="1:38" x14ac:dyDescent="0.25">
      <c r="A8" s="37">
        <v>5</v>
      </c>
      <c r="B8" s="261" t="s">
        <v>83</v>
      </c>
      <c r="C8" s="200"/>
      <c r="D8" s="30"/>
      <c r="E8" s="30"/>
      <c r="F8" s="30"/>
      <c r="G8" s="30">
        <v>22</v>
      </c>
      <c r="H8" s="30">
        <v>32</v>
      </c>
      <c r="I8" s="30">
        <v>10</v>
      </c>
      <c r="J8" s="30">
        <v>32</v>
      </c>
      <c r="K8" s="30">
        <v>16</v>
      </c>
      <c r="L8" s="30">
        <v>48</v>
      </c>
      <c r="M8" s="30"/>
      <c r="N8" s="30"/>
      <c r="O8" s="30"/>
      <c r="P8" s="30"/>
      <c r="Q8" s="30">
        <v>16</v>
      </c>
      <c r="R8" s="30">
        <v>32</v>
      </c>
      <c r="S8" s="30"/>
      <c r="T8" s="30"/>
      <c r="U8" s="30"/>
      <c r="V8" s="30">
        <v>24</v>
      </c>
      <c r="W8" s="30"/>
      <c r="X8" s="30"/>
      <c r="Y8" s="30"/>
      <c r="Z8" s="30">
        <v>41</v>
      </c>
      <c r="AA8" s="30"/>
      <c r="AB8" s="30"/>
      <c r="AC8" s="30">
        <v>10</v>
      </c>
      <c r="AD8" s="30"/>
      <c r="AE8" s="30"/>
      <c r="AF8" s="289">
        <v>283</v>
      </c>
      <c r="AG8" s="239">
        <f>COUNTIFS('Po jménech'!$E$2:$E$2024,$B8)</f>
        <v>27</v>
      </c>
      <c r="AH8" s="231">
        <f>COUNTIFS('Po jménech'!$E$2:$E$2024,$B8,'Po jménech'!$J$2:$J$2024,16)</f>
        <v>13</v>
      </c>
      <c r="AI8" s="232">
        <f>COUNTIFS('Po jménech'!$E$2:$E$2024,$B8,'Po jménech'!$J$2:$J$2024,8)</f>
        <v>7</v>
      </c>
      <c r="AJ8" s="232">
        <f>COUNTIFS('Po jménech'!$E$2:$E$2024,$B8,'Po jménech'!$J$2:$J$2024,4)</f>
        <v>3</v>
      </c>
      <c r="AK8" s="270">
        <f>COUNTIFS('Po jménech'!$E$2:$E$2024,$B8,'Po jménech'!$J$2:$J$2024,2)</f>
        <v>3</v>
      </c>
      <c r="AL8" s="233">
        <f>COUNTIFS('Po jménech'!$E$2:$E$2024,$B8,'Po jménech'!$J$2:$J$2024,1)</f>
        <v>1</v>
      </c>
    </row>
    <row r="9" spans="1:38" x14ac:dyDescent="0.25">
      <c r="A9" s="37">
        <v>6</v>
      </c>
      <c r="B9" s="261" t="s">
        <v>222</v>
      </c>
      <c r="C9" s="20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>
        <v>1</v>
      </c>
      <c r="S9" s="30">
        <v>4</v>
      </c>
      <c r="T9" s="30">
        <v>6</v>
      </c>
      <c r="U9" s="30"/>
      <c r="V9" s="30">
        <v>13</v>
      </c>
      <c r="W9" s="30">
        <v>34</v>
      </c>
      <c r="X9" s="30">
        <v>41</v>
      </c>
      <c r="Y9" s="30">
        <v>29</v>
      </c>
      <c r="Z9" s="30">
        <v>19</v>
      </c>
      <c r="AA9" s="30">
        <v>56</v>
      </c>
      <c r="AB9" s="30">
        <v>1</v>
      </c>
      <c r="AC9" s="30">
        <v>15</v>
      </c>
      <c r="AD9" s="30">
        <v>13</v>
      </c>
      <c r="AE9" s="30">
        <v>12</v>
      </c>
      <c r="AF9" s="289">
        <v>244</v>
      </c>
      <c r="AG9" s="239">
        <f>COUNTIFS('Po jménech'!$E$2:$E$2024,$B9)</f>
        <v>45</v>
      </c>
      <c r="AH9" s="231">
        <f>COUNTIFS('Po jménech'!$E$2:$E$2024,$B9,'Po jménech'!$J$2:$J$2024,16)</f>
        <v>8</v>
      </c>
      <c r="AI9" s="232">
        <f>COUNTIFS('Po jménech'!$E$2:$E$2024,$B9,'Po jménech'!$J$2:$J$2024,8)</f>
        <v>8</v>
      </c>
      <c r="AJ9" s="232">
        <f>COUNTIFS('Po jménech'!$E$2:$E$2024,$B9,'Po jménech'!$J$2:$J$2024,4)</f>
        <v>5</v>
      </c>
      <c r="AK9" s="270">
        <f>COUNTIFS('Po jménech'!$E$2:$E$2024,$B9,'Po jménech'!$J$2:$J$2024,2)</f>
        <v>8</v>
      </c>
      <c r="AL9" s="233">
        <f>COUNTIFS('Po jménech'!$E$2:$E$2024,$B9,'Po jménech'!$J$2:$J$2024,1)</f>
        <v>16</v>
      </c>
    </row>
    <row r="10" spans="1:38" x14ac:dyDescent="0.25">
      <c r="A10" s="37">
        <v>7</v>
      </c>
      <c r="B10" s="261" t="s">
        <v>41</v>
      </c>
      <c r="C10" s="200"/>
      <c r="D10" s="30">
        <v>1</v>
      </c>
      <c r="E10" s="30">
        <v>32</v>
      </c>
      <c r="F10" s="30">
        <v>10</v>
      </c>
      <c r="G10" s="30">
        <v>8</v>
      </c>
      <c r="H10" s="30">
        <v>6</v>
      </c>
      <c r="I10" s="30">
        <v>28</v>
      </c>
      <c r="J10" s="30">
        <v>10</v>
      </c>
      <c r="K10" s="30">
        <v>21</v>
      </c>
      <c r="L10" s="30">
        <v>9</v>
      </c>
      <c r="M10" s="30">
        <v>12</v>
      </c>
      <c r="N10" s="30">
        <v>6</v>
      </c>
      <c r="O10" s="30">
        <v>5</v>
      </c>
      <c r="P10" s="30">
        <v>4</v>
      </c>
      <c r="Q10" s="30">
        <v>19</v>
      </c>
      <c r="R10" s="30">
        <v>20</v>
      </c>
      <c r="S10" s="30">
        <v>17</v>
      </c>
      <c r="T10" s="30">
        <v>7</v>
      </c>
      <c r="U10" s="30">
        <v>6</v>
      </c>
      <c r="V10" s="30">
        <v>3</v>
      </c>
      <c r="W10" s="30"/>
      <c r="X10" s="30"/>
      <c r="Y10" s="30"/>
      <c r="Z10" s="30"/>
      <c r="AA10" s="30"/>
      <c r="AB10" s="30"/>
      <c r="AC10" s="30"/>
      <c r="AD10" s="30"/>
      <c r="AE10" s="30"/>
      <c r="AF10" s="289">
        <v>224</v>
      </c>
      <c r="AG10" s="239">
        <f>COUNTIFS('Po jménech'!$E$2:$E$2024,$B10)</f>
        <v>56</v>
      </c>
      <c r="AH10" s="231">
        <f>COUNTIFS('Po jménech'!$E$2:$E$2024,$B10,'Po jménech'!$J$2:$J$2024,16)</f>
        <v>4</v>
      </c>
      <c r="AI10" s="232">
        <f>COUNTIFS('Po jménech'!$E$2:$E$2024,$B10,'Po jménech'!$J$2:$J$2024,8)</f>
        <v>6</v>
      </c>
      <c r="AJ10" s="232">
        <f>COUNTIFS('Po jménech'!$E$2:$E$2024,$B10,'Po jménech'!$J$2:$J$2024,4)</f>
        <v>17</v>
      </c>
      <c r="AK10" s="270">
        <f>COUNTIFS('Po jménech'!$E$2:$E$2024,$B10,'Po jménech'!$J$2:$J$2024,2)</f>
        <v>15</v>
      </c>
      <c r="AL10" s="233">
        <f>COUNTIFS('Po jménech'!$E$2:$E$2024,$B10,'Po jménech'!$J$2:$J$2024,1)</f>
        <v>14</v>
      </c>
    </row>
    <row r="11" spans="1:38" x14ac:dyDescent="0.25">
      <c r="A11" s="37">
        <v>8</v>
      </c>
      <c r="B11" s="261" t="s">
        <v>88</v>
      </c>
      <c r="C11" s="200"/>
      <c r="D11" s="30"/>
      <c r="E11" s="30"/>
      <c r="F11" s="30"/>
      <c r="G11" s="30">
        <v>1</v>
      </c>
      <c r="H11" s="30">
        <v>4</v>
      </c>
      <c r="I11" s="30">
        <v>7</v>
      </c>
      <c r="J11" s="30">
        <v>1</v>
      </c>
      <c r="K11" s="30">
        <v>13</v>
      </c>
      <c r="L11" s="30">
        <v>8</v>
      </c>
      <c r="M11" s="30">
        <v>18</v>
      </c>
      <c r="N11" s="30">
        <v>11</v>
      </c>
      <c r="O11" s="30">
        <v>48</v>
      </c>
      <c r="P11" s="30">
        <v>20</v>
      </c>
      <c r="Q11" s="30">
        <v>10</v>
      </c>
      <c r="R11" s="30">
        <v>15</v>
      </c>
      <c r="S11" s="30">
        <v>30</v>
      </c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289">
        <v>186</v>
      </c>
      <c r="AG11" s="239">
        <f>COUNTIFS('Po jménech'!$E$2:$E$2024,$B11)</f>
        <v>36</v>
      </c>
      <c r="AH11" s="231">
        <f>COUNTIFS('Po jménech'!$E$2:$E$2024,$B11,'Po jménech'!$J$2:$J$2024,16)</f>
        <v>5</v>
      </c>
      <c r="AI11" s="232">
        <f>COUNTIFS('Po jménech'!$E$2:$E$2024,$B11,'Po jménech'!$J$2:$J$2024,8)</f>
        <v>6</v>
      </c>
      <c r="AJ11" s="232">
        <f>COUNTIFS('Po jménech'!$E$2:$E$2024,$B11,'Po jménech'!$J$2:$J$2024,4)</f>
        <v>7</v>
      </c>
      <c r="AK11" s="270">
        <f>COUNTIFS('Po jménech'!$E$2:$E$2024,$B11,'Po jménech'!$J$2:$J$2024,2)</f>
        <v>12</v>
      </c>
      <c r="AL11" s="233">
        <f>COUNTIFS('Po jménech'!$E$2:$E$2024,$B11,'Po jménech'!$J$2:$J$2024,1)</f>
        <v>6</v>
      </c>
    </row>
    <row r="12" spans="1:38" x14ac:dyDescent="0.25">
      <c r="A12" s="37">
        <v>9</v>
      </c>
      <c r="B12" s="261" t="s">
        <v>142</v>
      </c>
      <c r="C12" s="200"/>
      <c r="D12" s="30"/>
      <c r="E12" s="30"/>
      <c r="F12" s="30"/>
      <c r="G12" s="30"/>
      <c r="H12" s="30"/>
      <c r="I12" s="30"/>
      <c r="J12" s="30"/>
      <c r="K12" s="30">
        <v>1</v>
      </c>
      <c r="L12" s="30"/>
      <c r="M12" s="30"/>
      <c r="N12" s="30">
        <v>1</v>
      </c>
      <c r="O12" s="30">
        <v>14</v>
      </c>
      <c r="P12" s="30">
        <v>5</v>
      </c>
      <c r="Q12" s="30">
        <v>22</v>
      </c>
      <c r="R12" s="30">
        <v>22</v>
      </c>
      <c r="S12" s="30">
        <v>4</v>
      </c>
      <c r="T12" s="30">
        <v>10</v>
      </c>
      <c r="U12" s="30">
        <v>6</v>
      </c>
      <c r="V12" s="30">
        <v>9</v>
      </c>
      <c r="W12" s="30"/>
      <c r="X12" s="30">
        <v>19</v>
      </c>
      <c r="Y12" s="30">
        <v>20</v>
      </c>
      <c r="Z12" s="30">
        <v>4</v>
      </c>
      <c r="AA12" s="30">
        <v>2</v>
      </c>
      <c r="AB12" s="30"/>
      <c r="AC12" s="30"/>
      <c r="AD12" s="30"/>
      <c r="AE12" s="30"/>
      <c r="AF12" s="289">
        <v>139</v>
      </c>
      <c r="AG12" s="239">
        <f>COUNTIFS('Po jménech'!$E$2:$E$2024,$B12)</f>
        <v>39</v>
      </c>
      <c r="AH12" s="231">
        <f>COUNTIFS('Po jménech'!$E$2:$E$2024,$B12,'Po jménech'!$J$2:$J$2024,16)</f>
        <v>4</v>
      </c>
      <c r="AI12" s="232">
        <f>COUNTIFS('Po jménech'!$E$2:$E$2024,$B12,'Po jménech'!$J$2:$J$2024,8)</f>
        <v>1</v>
      </c>
      <c r="AJ12" s="232">
        <f>COUNTIFS('Po jménech'!$E$2:$E$2024,$B12,'Po jménech'!$J$2:$J$2024,4)</f>
        <v>6</v>
      </c>
      <c r="AK12" s="270">
        <f>COUNTIFS('Po jménech'!$E$2:$E$2024,$B12,'Po jménech'!$J$2:$J$2024,2)</f>
        <v>15</v>
      </c>
      <c r="AL12" s="233">
        <f>COUNTIFS('Po jménech'!$E$2:$E$2024,$B12,'Po jménech'!$J$2:$J$2024,1)</f>
        <v>13</v>
      </c>
    </row>
    <row r="13" spans="1:38" x14ac:dyDescent="0.25">
      <c r="A13" s="37">
        <v>10</v>
      </c>
      <c r="B13" s="261" t="s">
        <v>12</v>
      </c>
      <c r="C13" s="200">
        <v>4</v>
      </c>
      <c r="D13" s="30"/>
      <c r="E13" s="30"/>
      <c r="F13" s="30">
        <v>19</v>
      </c>
      <c r="G13" s="30">
        <v>8</v>
      </c>
      <c r="H13" s="30">
        <v>5</v>
      </c>
      <c r="I13" s="30">
        <v>7</v>
      </c>
      <c r="J13" s="30">
        <v>12</v>
      </c>
      <c r="K13" s="30">
        <v>8</v>
      </c>
      <c r="L13" s="30">
        <v>7</v>
      </c>
      <c r="M13" s="30">
        <v>12</v>
      </c>
      <c r="N13" s="30"/>
      <c r="O13" s="30">
        <v>8</v>
      </c>
      <c r="P13" s="30"/>
      <c r="Q13" s="30"/>
      <c r="R13" s="30"/>
      <c r="S13" s="30">
        <v>1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289">
        <v>91</v>
      </c>
      <c r="AG13" s="239">
        <f>COUNTIFS('Po jménech'!$E$2:$E$2024,$B13)</f>
        <v>27</v>
      </c>
      <c r="AH13" s="231">
        <f>COUNTIFS('Po jménech'!$E$2:$E$2024,$B13,'Po jménech'!$J$2:$J$2024,16)</f>
        <v>1</v>
      </c>
      <c r="AI13" s="232">
        <f>COUNTIFS('Po jménech'!$E$2:$E$2024,$B13,'Po jménech'!$J$2:$J$2024,8)</f>
        <v>3</v>
      </c>
      <c r="AJ13" s="232">
        <f>COUNTIFS('Po jménech'!$E$2:$E$2024,$B13,'Po jménech'!$J$2:$J$2024,4)</f>
        <v>5</v>
      </c>
      <c r="AK13" s="270">
        <f>COUNTIFS('Po jménech'!$E$2:$E$2024,$B13,'Po jménech'!$J$2:$J$2024,2)</f>
        <v>13</v>
      </c>
      <c r="AL13" s="233">
        <f>COUNTIFS('Po jménech'!$E$2:$E$2024,$B13,'Po jménech'!$J$2:$J$2024,1)</f>
        <v>5</v>
      </c>
    </row>
    <row r="14" spans="1:38" x14ac:dyDescent="0.25">
      <c r="A14" s="37">
        <v>11</v>
      </c>
      <c r="B14" s="261" t="s">
        <v>109</v>
      </c>
      <c r="C14" s="200"/>
      <c r="D14" s="30"/>
      <c r="E14" s="30"/>
      <c r="F14" s="30"/>
      <c r="G14" s="30"/>
      <c r="H14" s="30">
        <v>1</v>
      </c>
      <c r="I14" s="30">
        <v>1</v>
      </c>
      <c r="J14" s="30">
        <v>2</v>
      </c>
      <c r="K14" s="30">
        <v>10</v>
      </c>
      <c r="L14" s="30">
        <v>4</v>
      </c>
      <c r="M14" s="30"/>
      <c r="N14" s="30">
        <v>3</v>
      </c>
      <c r="O14" s="30">
        <v>3</v>
      </c>
      <c r="P14" s="30">
        <v>8</v>
      </c>
      <c r="Q14" s="30">
        <v>6</v>
      </c>
      <c r="R14" s="30">
        <v>10</v>
      </c>
      <c r="S14" s="30">
        <v>23</v>
      </c>
      <c r="T14" s="30">
        <v>13</v>
      </c>
      <c r="U14" s="30">
        <v>2</v>
      </c>
      <c r="V14" s="30">
        <v>3</v>
      </c>
      <c r="W14" s="30"/>
      <c r="X14" s="30"/>
      <c r="Y14" s="30"/>
      <c r="Z14" s="30"/>
      <c r="AA14" s="30"/>
      <c r="AB14" s="30"/>
      <c r="AC14" s="30"/>
      <c r="AD14" s="30"/>
      <c r="AE14" s="30"/>
      <c r="AF14" s="289">
        <v>89</v>
      </c>
      <c r="AG14" s="239">
        <f>COUNTIFS('Po jménech'!$E$2:$E$2024,$B14)</f>
        <v>30</v>
      </c>
      <c r="AH14" s="231">
        <f>COUNTIFS('Po jménech'!$E$2:$E$2024,$B14,'Po jménech'!$J$2:$J$2024,16)</f>
        <v>1</v>
      </c>
      <c r="AI14" s="232">
        <f>COUNTIFS('Po jménech'!$E$2:$E$2024,$B14,'Po jménech'!$J$2:$J$2024,8)</f>
        <v>2</v>
      </c>
      <c r="AJ14" s="232">
        <f>COUNTIFS('Po jménech'!$E$2:$E$2024,$B14,'Po jménech'!$J$2:$J$2024,4)</f>
        <v>7</v>
      </c>
      <c r="AK14" s="270">
        <f>COUNTIFS('Po jménech'!$E$2:$E$2024,$B14,'Po jménech'!$J$2:$J$2024,2)</f>
        <v>9</v>
      </c>
      <c r="AL14" s="233">
        <f>COUNTIFS('Po jménech'!$E$2:$E$2024,$B14,'Po jménech'!$J$2:$J$2024,1)</f>
        <v>11</v>
      </c>
    </row>
    <row r="15" spans="1:38" x14ac:dyDescent="0.25">
      <c r="A15" s="37">
        <v>12</v>
      </c>
      <c r="B15" s="261" t="s">
        <v>187</v>
      </c>
      <c r="C15" s="20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>
        <v>2</v>
      </c>
      <c r="Q15" s="30">
        <v>8</v>
      </c>
      <c r="R15" s="30">
        <v>4</v>
      </c>
      <c r="S15" s="30">
        <v>11</v>
      </c>
      <c r="T15" s="30">
        <v>9</v>
      </c>
      <c r="U15" s="30">
        <v>23</v>
      </c>
      <c r="V15" s="30">
        <v>1</v>
      </c>
      <c r="W15" s="30">
        <v>6</v>
      </c>
      <c r="X15" s="30">
        <v>6</v>
      </c>
      <c r="Y15" s="30">
        <v>9</v>
      </c>
      <c r="Z15" s="30"/>
      <c r="AA15" s="30"/>
      <c r="AB15" s="30"/>
      <c r="AC15" s="30"/>
      <c r="AD15" s="30"/>
      <c r="AE15" s="30"/>
      <c r="AF15" s="289">
        <v>79</v>
      </c>
      <c r="AG15" s="239">
        <f>COUNTIFS('Po jménech'!$E$2:$E$2024,$B15)</f>
        <v>31</v>
      </c>
      <c r="AH15" s="231">
        <f>COUNTIFS('Po jménech'!$E$2:$E$2024,$B15,'Po jménech'!$J$2:$J$2024,16)</f>
        <v>1</v>
      </c>
      <c r="AI15" s="232">
        <f>COUNTIFS('Po jménech'!$E$2:$E$2024,$B15,'Po jménech'!$J$2:$J$2024,8)</f>
        <v>0</v>
      </c>
      <c r="AJ15" s="232">
        <f>COUNTIFS('Po jménech'!$E$2:$E$2024,$B15,'Po jménech'!$J$2:$J$2024,4)</f>
        <v>7</v>
      </c>
      <c r="AK15" s="270">
        <f>COUNTIFS('Po jménech'!$E$2:$E$2024,$B15,'Po jménech'!$J$2:$J$2024,2)</f>
        <v>12</v>
      </c>
      <c r="AL15" s="233">
        <f>COUNTIFS('Po jménech'!$E$2:$E$2024,$B15,'Po jménech'!$J$2:$J$2024,1)</f>
        <v>11</v>
      </c>
    </row>
    <row r="16" spans="1:38" x14ac:dyDescent="0.25">
      <c r="A16" s="37">
        <v>13</v>
      </c>
      <c r="B16" s="261" t="s">
        <v>219</v>
      </c>
      <c r="C16" s="20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>
        <v>1</v>
      </c>
      <c r="S16" s="30">
        <v>5</v>
      </c>
      <c r="T16" s="30">
        <v>7</v>
      </c>
      <c r="U16" s="30">
        <v>6</v>
      </c>
      <c r="V16" s="30"/>
      <c r="W16" s="30"/>
      <c r="X16" s="30">
        <v>2</v>
      </c>
      <c r="Y16" s="30">
        <v>3</v>
      </c>
      <c r="Z16" s="30">
        <v>7</v>
      </c>
      <c r="AA16" s="30">
        <v>7</v>
      </c>
      <c r="AB16" s="30">
        <v>17</v>
      </c>
      <c r="AC16" s="30">
        <v>4</v>
      </c>
      <c r="AD16" s="30">
        <v>8</v>
      </c>
      <c r="AE16" s="30">
        <v>11</v>
      </c>
      <c r="AF16" s="289">
        <v>78</v>
      </c>
      <c r="AG16" s="239">
        <f>COUNTIFS('Po jménech'!$E$2:$E$2024,$B16)</f>
        <v>37</v>
      </c>
      <c r="AH16" s="231">
        <f>COUNTIFS('Po jménech'!$E$2:$E$2024,$B16,'Po jménech'!$J$2:$J$2024,16)</f>
        <v>1</v>
      </c>
      <c r="AI16" s="232">
        <f>COUNTIFS('Po jménech'!$E$2:$E$2024,$B16,'Po jménech'!$J$2:$J$2024,8)</f>
        <v>0</v>
      </c>
      <c r="AJ16" s="232">
        <f>COUNTIFS('Po jménech'!$E$2:$E$2024,$B16,'Po jménech'!$J$2:$J$2024,4)</f>
        <v>7</v>
      </c>
      <c r="AK16" s="270">
        <f>COUNTIFS('Po jménech'!$E$2:$E$2024,$B16,'Po jménech'!$J$2:$J$2024,2)</f>
        <v>5</v>
      </c>
      <c r="AL16" s="233">
        <f>COUNTIFS('Po jménech'!$E$2:$E$2024,$B16,'Po jménech'!$J$2:$J$2024,1)</f>
        <v>24</v>
      </c>
    </row>
    <row r="17" spans="1:38" x14ac:dyDescent="0.25">
      <c r="A17" s="37">
        <v>14</v>
      </c>
      <c r="B17" s="261" t="s">
        <v>16</v>
      </c>
      <c r="C17" s="200">
        <v>2</v>
      </c>
      <c r="D17" s="30">
        <v>16</v>
      </c>
      <c r="E17" s="30">
        <v>21</v>
      </c>
      <c r="F17" s="30">
        <v>18</v>
      </c>
      <c r="G17" s="30">
        <v>16</v>
      </c>
      <c r="H17" s="30">
        <v>4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289">
        <v>77</v>
      </c>
      <c r="AG17" s="239">
        <f>COUNTIFS('Po jménech'!$E$2:$E$2024,$B17)</f>
        <v>14</v>
      </c>
      <c r="AH17" s="231">
        <f>COUNTIFS('Po jménech'!$E$2:$E$2024,$B17,'Po jménech'!$J$2:$J$2024,16)</f>
        <v>2</v>
      </c>
      <c r="AI17" s="232">
        <f>COUNTIFS('Po jménech'!$E$2:$E$2024,$B17,'Po jménech'!$J$2:$J$2024,8)</f>
        <v>3</v>
      </c>
      <c r="AJ17" s="232">
        <f>COUNTIFS('Po jménech'!$E$2:$E$2024,$B17,'Po jménech'!$J$2:$J$2024,4)</f>
        <v>3</v>
      </c>
      <c r="AK17" s="270">
        <f>COUNTIFS('Po jménech'!$E$2:$E$2024,$B17,'Po jménech'!$J$2:$J$2024,2)</f>
        <v>3</v>
      </c>
      <c r="AL17" s="233">
        <f>COUNTIFS('Po jménech'!$E$2:$E$2024,$B17,'Po jménech'!$J$2:$J$2024,1)</f>
        <v>3</v>
      </c>
    </row>
    <row r="18" spans="1:38" x14ac:dyDescent="0.25">
      <c r="A18" s="37">
        <v>15</v>
      </c>
      <c r="B18" s="261" t="s">
        <v>71</v>
      </c>
      <c r="C18" s="200"/>
      <c r="D18" s="30"/>
      <c r="E18" s="30"/>
      <c r="F18" s="30">
        <v>1</v>
      </c>
      <c r="G18" s="30">
        <v>2</v>
      </c>
      <c r="H18" s="30"/>
      <c r="I18" s="30">
        <v>6</v>
      </c>
      <c r="J18" s="30">
        <v>4</v>
      </c>
      <c r="K18" s="30">
        <v>2</v>
      </c>
      <c r="L18" s="30">
        <v>1</v>
      </c>
      <c r="M18" s="30"/>
      <c r="N18" s="30">
        <v>1</v>
      </c>
      <c r="O18" s="30">
        <v>4</v>
      </c>
      <c r="P18" s="30">
        <v>1</v>
      </c>
      <c r="Q18" s="30">
        <v>2</v>
      </c>
      <c r="R18" s="30">
        <v>3</v>
      </c>
      <c r="S18" s="30">
        <v>6</v>
      </c>
      <c r="T18" s="30">
        <v>4</v>
      </c>
      <c r="U18" s="30">
        <v>2</v>
      </c>
      <c r="V18" s="30">
        <v>6</v>
      </c>
      <c r="W18" s="30">
        <v>1</v>
      </c>
      <c r="X18" s="30">
        <v>4</v>
      </c>
      <c r="Y18" s="30"/>
      <c r="Z18" s="30">
        <v>2</v>
      </c>
      <c r="AA18" s="30">
        <v>7</v>
      </c>
      <c r="AB18" s="30"/>
      <c r="AC18" s="30">
        <v>2</v>
      </c>
      <c r="AD18" s="30">
        <v>6</v>
      </c>
      <c r="AE18" s="30">
        <v>2</v>
      </c>
      <c r="AF18" s="289">
        <v>69</v>
      </c>
      <c r="AG18" s="239">
        <f>COUNTIFS('Po jménech'!$E$2:$E$2024,$B18)</f>
        <v>38</v>
      </c>
      <c r="AH18" s="231">
        <f>COUNTIFS('Po jménech'!$E$2:$E$2024,$B18,'Po jménech'!$J$2:$J$2024,16)</f>
        <v>0</v>
      </c>
      <c r="AI18" s="232">
        <f>COUNTIFS('Po jménech'!$E$2:$E$2024,$B18,'Po jménech'!$J$2:$J$2024,8)</f>
        <v>0</v>
      </c>
      <c r="AJ18" s="232">
        <f>COUNTIFS('Po jménech'!$E$2:$E$2024,$B18,'Po jménech'!$J$2:$J$2024,4)</f>
        <v>6</v>
      </c>
      <c r="AK18" s="270">
        <f>COUNTIFS('Po jménech'!$E$2:$E$2024,$B18,'Po jménech'!$J$2:$J$2024,2)</f>
        <v>13</v>
      </c>
      <c r="AL18" s="233">
        <f>COUNTIFS('Po jménech'!$E$2:$E$2024,$B18,'Po jménech'!$J$2:$J$2024,1)</f>
        <v>19</v>
      </c>
    </row>
    <row r="19" spans="1:38" x14ac:dyDescent="0.25">
      <c r="A19" s="37">
        <v>16</v>
      </c>
      <c r="B19" s="261" t="s">
        <v>35</v>
      </c>
      <c r="C19" s="200"/>
      <c r="D19" s="30">
        <v>4</v>
      </c>
      <c r="E19" s="30"/>
      <c r="F19" s="30">
        <v>10</v>
      </c>
      <c r="G19" s="30">
        <v>7</v>
      </c>
      <c r="H19" s="30">
        <v>9</v>
      </c>
      <c r="I19" s="30">
        <v>18</v>
      </c>
      <c r="J19" s="30">
        <v>10</v>
      </c>
      <c r="K19" s="30">
        <v>4</v>
      </c>
      <c r="L19" s="30">
        <v>1</v>
      </c>
      <c r="M19" s="30">
        <v>2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289">
        <v>65</v>
      </c>
      <c r="AG19" s="239">
        <f>COUNTIFS('Po jménech'!$E$2:$E$2024,$B19)</f>
        <v>22</v>
      </c>
      <c r="AH19" s="231">
        <f>COUNTIFS('Po jménech'!$E$2:$E$2024,$B19,'Po jménech'!$J$2:$J$2024,16)</f>
        <v>0</v>
      </c>
      <c r="AI19" s="232">
        <f>COUNTIFS('Po jménech'!$E$2:$E$2024,$B19,'Po jménech'!$J$2:$J$2024,8)</f>
        <v>2</v>
      </c>
      <c r="AJ19" s="232">
        <f>COUNTIFS('Po jménech'!$E$2:$E$2024,$B19,'Po jménech'!$J$2:$J$2024,4)</f>
        <v>8</v>
      </c>
      <c r="AK19" s="270">
        <f>COUNTIFS('Po jménech'!$E$2:$E$2024,$B19,'Po jménech'!$J$2:$J$2024,2)</f>
        <v>5</v>
      </c>
      <c r="AL19" s="233">
        <f>COUNTIFS('Po jménech'!$E$2:$E$2024,$B19,'Po jménech'!$J$2:$J$2024,1)</f>
        <v>7</v>
      </c>
    </row>
    <row r="20" spans="1:38" x14ac:dyDescent="0.25">
      <c r="A20" s="37">
        <v>17</v>
      </c>
      <c r="B20" s="261" t="s">
        <v>204</v>
      </c>
      <c r="C20" s="20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>
        <v>2</v>
      </c>
      <c r="S20" s="30">
        <v>2</v>
      </c>
      <c r="T20" s="30">
        <v>2</v>
      </c>
      <c r="U20" s="30">
        <v>4</v>
      </c>
      <c r="V20" s="30">
        <v>14</v>
      </c>
      <c r="W20" s="30">
        <v>9</v>
      </c>
      <c r="X20" s="30">
        <v>11</v>
      </c>
      <c r="Y20" s="30">
        <v>12</v>
      </c>
      <c r="Z20" s="30">
        <v>2</v>
      </c>
      <c r="AA20" s="30"/>
      <c r="AB20" s="30">
        <v>4</v>
      </c>
      <c r="AC20" s="30"/>
      <c r="AD20" s="30"/>
      <c r="AE20" s="30"/>
      <c r="AF20" s="289">
        <v>62</v>
      </c>
      <c r="AG20" s="239">
        <f>COUNTIFS('Po jménech'!$E$2:$E$2024,$B20)</f>
        <v>26</v>
      </c>
      <c r="AH20" s="231">
        <f>COUNTIFS('Po jménech'!$E$2:$E$2024,$B20,'Po jménech'!$J$2:$J$2024,16)</f>
        <v>0</v>
      </c>
      <c r="AI20" s="232">
        <f>COUNTIFS('Po jménech'!$E$2:$E$2024,$B20,'Po jménech'!$J$2:$J$2024,8)</f>
        <v>3</v>
      </c>
      <c r="AJ20" s="232">
        <f>COUNTIFS('Po jménech'!$E$2:$E$2024,$B20,'Po jménech'!$J$2:$J$2024,4)</f>
        <v>3</v>
      </c>
      <c r="AK20" s="270">
        <f>COUNTIFS('Po jménech'!$E$2:$E$2024,$B20,'Po jménech'!$J$2:$J$2024,2)</f>
        <v>6</v>
      </c>
      <c r="AL20" s="233">
        <f>COUNTIFS('Po jménech'!$E$2:$E$2024,$B20,'Po jménech'!$J$2:$J$2024,1)</f>
        <v>14</v>
      </c>
    </row>
    <row r="21" spans="1:38" x14ac:dyDescent="0.25">
      <c r="A21" s="37">
        <v>18</v>
      </c>
      <c r="B21" s="261" t="s">
        <v>300</v>
      </c>
      <c r="C21" s="20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>
        <v>3</v>
      </c>
      <c r="X21" s="30">
        <v>6</v>
      </c>
      <c r="Y21" s="30">
        <v>6</v>
      </c>
      <c r="Z21" s="30">
        <v>1</v>
      </c>
      <c r="AA21" s="30">
        <v>5</v>
      </c>
      <c r="AB21" s="30">
        <v>2</v>
      </c>
      <c r="AC21" s="30">
        <v>6</v>
      </c>
      <c r="AD21" s="30">
        <v>11</v>
      </c>
      <c r="AE21" s="30">
        <v>10</v>
      </c>
      <c r="AF21" s="289">
        <v>50</v>
      </c>
      <c r="AG21" s="239">
        <f>COUNTIFS('Po jménech'!$E$2:$E$2024,$B21)</f>
        <v>26</v>
      </c>
      <c r="AH21" s="231">
        <f>COUNTIFS('Po jménech'!$E$2:$E$2024,$B21,'Po jménech'!$J$2:$J$2024,16)</f>
        <v>0</v>
      </c>
      <c r="AI21" s="232">
        <f>COUNTIFS('Po jménech'!$E$2:$E$2024,$B21,'Po jménech'!$J$2:$J$2024,8)</f>
        <v>0</v>
      </c>
      <c r="AJ21" s="232">
        <f>COUNTIFS('Po jménech'!$E$2:$E$2024,$B21,'Po jménech'!$J$2:$J$2024,4)</f>
        <v>5</v>
      </c>
      <c r="AK21" s="270">
        <f>COUNTIFS('Po jménech'!$E$2:$E$2024,$B21,'Po jménech'!$J$2:$J$2024,2)</f>
        <v>9</v>
      </c>
      <c r="AL21" s="233">
        <f>COUNTIFS('Po jménech'!$E$2:$E$2024,$B21,'Po jménech'!$J$2:$J$2024,1)</f>
        <v>12</v>
      </c>
    </row>
    <row r="22" spans="1:38" x14ac:dyDescent="0.25">
      <c r="A22" s="37">
        <v>19</v>
      </c>
      <c r="B22" s="261" t="s">
        <v>215</v>
      </c>
      <c r="C22" s="20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>
        <v>1</v>
      </c>
      <c r="S22" s="30">
        <v>3</v>
      </c>
      <c r="T22" s="30">
        <v>5</v>
      </c>
      <c r="U22" s="30">
        <v>3</v>
      </c>
      <c r="V22" s="30">
        <v>3</v>
      </c>
      <c r="W22" s="30">
        <v>11</v>
      </c>
      <c r="X22" s="30">
        <v>3</v>
      </c>
      <c r="Y22" s="30">
        <v>4</v>
      </c>
      <c r="Z22" s="30">
        <v>9</v>
      </c>
      <c r="AA22" s="30">
        <v>5</v>
      </c>
      <c r="AB22" s="30"/>
      <c r="AC22" s="30"/>
      <c r="AD22" s="30"/>
      <c r="AE22" s="30"/>
      <c r="AF22" s="289">
        <v>47</v>
      </c>
      <c r="AG22" s="239">
        <f>COUNTIFS('Po jménech'!$E$2:$E$2024,$B22)</f>
        <v>32</v>
      </c>
      <c r="AH22" s="231">
        <f>COUNTIFS('Po jménech'!$E$2:$E$2024,$B22,'Po jménech'!$J$2:$J$2024,16)</f>
        <v>0</v>
      </c>
      <c r="AI22" s="232">
        <f>COUNTIFS('Po jménech'!$E$2:$E$2024,$B22,'Po jménech'!$J$2:$J$2024,8)</f>
        <v>0</v>
      </c>
      <c r="AJ22" s="232">
        <f>COUNTIFS('Po jménech'!$E$2:$E$2024,$B22,'Po jménech'!$J$2:$J$2024,4)</f>
        <v>3</v>
      </c>
      <c r="AK22" s="270">
        <f>COUNTIFS('Po jménech'!$E$2:$E$2024,$B22,'Po jménech'!$J$2:$J$2024,2)</f>
        <v>6</v>
      </c>
      <c r="AL22" s="233">
        <f>COUNTIFS('Po jménech'!$E$2:$E$2024,$B22,'Po jménech'!$J$2:$J$2024,1)</f>
        <v>23</v>
      </c>
    </row>
    <row r="23" spans="1:38" x14ac:dyDescent="0.25">
      <c r="A23" s="37">
        <v>20</v>
      </c>
      <c r="B23" s="261" t="s">
        <v>422</v>
      </c>
      <c r="C23" s="20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>
        <v>13</v>
      </c>
      <c r="AE23" s="30">
        <v>33</v>
      </c>
      <c r="AF23" s="289">
        <v>46</v>
      </c>
      <c r="AG23" s="239">
        <f>COUNTIFS('Po jménech'!$E$2:$E$2024,$B23)</f>
        <v>7</v>
      </c>
      <c r="AH23" s="231">
        <f>COUNTIFS('Po jménech'!$E$2:$E$2024,$B23,'Po jménech'!$J$2:$J$2024,16)</f>
        <v>2</v>
      </c>
      <c r="AI23" s="232">
        <f>COUNTIFS('Po jménech'!$E$2:$E$2024,$B23,'Po jménech'!$J$2:$J$2024,8)</f>
        <v>1</v>
      </c>
      <c r="AJ23" s="232">
        <f>COUNTIFS('Po jménech'!$E$2:$E$2024,$B23,'Po jménech'!$J$2:$J$2024,4)</f>
        <v>0</v>
      </c>
      <c r="AK23" s="270">
        <f>COUNTIFS('Po jménech'!$E$2:$E$2024,$B23,'Po jménech'!$J$2:$J$2024,2)</f>
        <v>2</v>
      </c>
      <c r="AL23" s="233">
        <f>COUNTIFS('Po jménech'!$E$2:$E$2024,$B23,'Po jménech'!$J$2:$J$2024,1)</f>
        <v>2</v>
      </c>
    </row>
    <row r="24" spans="1:38" x14ac:dyDescent="0.25">
      <c r="A24" s="37">
        <v>21</v>
      </c>
      <c r="B24" s="261" t="s">
        <v>166</v>
      </c>
      <c r="C24" s="20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>
        <v>1</v>
      </c>
      <c r="O24" s="30">
        <v>3</v>
      </c>
      <c r="P24" s="30">
        <v>3</v>
      </c>
      <c r="Q24" s="30">
        <v>5</v>
      </c>
      <c r="R24" s="30">
        <v>5</v>
      </c>
      <c r="S24" s="30">
        <v>4</v>
      </c>
      <c r="T24" s="30">
        <v>11</v>
      </c>
      <c r="U24" s="30">
        <v>11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289">
        <v>43</v>
      </c>
      <c r="AG24" s="239">
        <f>COUNTIFS('Po jménech'!$E$2:$E$2024,$B24)</f>
        <v>23</v>
      </c>
      <c r="AH24" s="231">
        <f>COUNTIFS('Po jménech'!$E$2:$E$2024,$B24,'Po jménech'!$J$2:$J$2024,16)</f>
        <v>0</v>
      </c>
      <c r="AI24" s="232">
        <f>COUNTIFS('Po jménech'!$E$2:$E$2024,$B24,'Po jménech'!$J$2:$J$2024,8)</f>
        <v>1</v>
      </c>
      <c r="AJ24" s="232">
        <f>COUNTIFS('Po jménech'!$E$2:$E$2024,$B24,'Po jménech'!$J$2:$J$2024,4)</f>
        <v>2</v>
      </c>
      <c r="AK24" s="270">
        <f>COUNTIFS('Po jménech'!$E$2:$E$2024,$B24,'Po jménech'!$J$2:$J$2024,2)</f>
        <v>7</v>
      </c>
      <c r="AL24" s="233">
        <f>COUNTIFS('Po jménech'!$E$2:$E$2024,$B24,'Po jménech'!$J$2:$J$2024,1)</f>
        <v>13</v>
      </c>
    </row>
    <row r="25" spans="1:38" x14ac:dyDescent="0.25">
      <c r="A25" s="37">
        <v>22</v>
      </c>
      <c r="B25" s="261" t="s">
        <v>310</v>
      </c>
      <c r="C25" s="20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>
        <v>3</v>
      </c>
      <c r="X25" s="30">
        <v>3</v>
      </c>
      <c r="Y25" s="30">
        <v>23</v>
      </c>
      <c r="Z25" s="30">
        <v>8</v>
      </c>
      <c r="AA25" s="30"/>
      <c r="AB25" s="30"/>
      <c r="AC25" s="30"/>
      <c r="AD25" s="30"/>
      <c r="AE25" s="30">
        <v>5</v>
      </c>
      <c r="AF25" s="289">
        <v>42</v>
      </c>
      <c r="AG25" s="239">
        <f>COUNTIFS('Po jménech'!$E$2:$E$2024,$B25)</f>
        <v>17</v>
      </c>
      <c r="AH25" s="231">
        <f>COUNTIFS('Po jménech'!$E$2:$E$2024,$B25,'Po jménech'!$J$2:$J$2024,16)</f>
        <v>1</v>
      </c>
      <c r="AI25" s="232">
        <f>COUNTIFS('Po jménech'!$E$2:$E$2024,$B25,'Po jménech'!$J$2:$J$2024,8)</f>
        <v>0</v>
      </c>
      <c r="AJ25" s="232">
        <f>COUNTIFS('Po jménech'!$E$2:$E$2024,$B25,'Po jménech'!$J$2:$J$2024,4)</f>
        <v>2</v>
      </c>
      <c r="AK25" s="270">
        <f>COUNTIFS('Po jménech'!$E$2:$E$2024,$B25,'Po jménech'!$J$2:$J$2024,2)</f>
        <v>4</v>
      </c>
      <c r="AL25" s="233">
        <f>COUNTIFS('Po jménech'!$E$2:$E$2024,$B25,'Po jménech'!$J$2:$J$2024,1)</f>
        <v>10</v>
      </c>
    </row>
    <row r="26" spans="1:38" x14ac:dyDescent="0.25">
      <c r="A26" s="37">
        <v>23</v>
      </c>
      <c r="B26" s="261" t="s">
        <v>177</v>
      </c>
      <c r="C26" s="20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1</v>
      </c>
      <c r="P26" s="30">
        <v>9</v>
      </c>
      <c r="Q26" s="30">
        <v>1</v>
      </c>
      <c r="R26" s="30"/>
      <c r="S26" s="30"/>
      <c r="T26" s="30"/>
      <c r="U26" s="30"/>
      <c r="V26" s="30">
        <v>12</v>
      </c>
      <c r="W26" s="30"/>
      <c r="X26" s="30">
        <v>7</v>
      </c>
      <c r="Y26" s="30"/>
      <c r="Z26" s="30"/>
      <c r="AA26" s="30"/>
      <c r="AB26" s="30"/>
      <c r="AC26" s="30"/>
      <c r="AD26" s="30">
        <v>1</v>
      </c>
      <c r="AE26" s="30">
        <v>10</v>
      </c>
      <c r="AF26" s="289">
        <v>41</v>
      </c>
      <c r="AG26" s="239">
        <f>COUNTIFS('Po jménech'!$E$2:$E$2024,$B26)</f>
        <v>14</v>
      </c>
      <c r="AH26" s="231">
        <f>COUNTIFS('Po jménech'!$E$2:$E$2024,$B26,'Po jménech'!$J$2:$J$2024,16)</f>
        <v>0</v>
      </c>
      <c r="AI26" s="232">
        <f>COUNTIFS('Po jménech'!$E$2:$E$2024,$B26,'Po jménech'!$J$2:$J$2024,8)</f>
        <v>3</v>
      </c>
      <c r="AJ26" s="232">
        <f>COUNTIFS('Po jménech'!$E$2:$E$2024,$B26,'Po jménech'!$J$2:$J$2024,4)</f>
        <v>1</v>
      </c>
      <c r="AK26" s="270">
        <f>COUNTIFS('Po jménech'!$E$2:$E$2024,$B26,'Po jménech'!$J$2:$J$2024,2)</f>
        <v>3</v>
      </c>
      <c r="AL26" s="233">
        <f>COUNTIFS('Po jménech'!$E$2:$E$2024,$B26,'Po jménech'!$J$2:$J$2024,1)</f>
        <v>7</v>
      </c>
    </row>
    <row r="27" spans="1:38" x14ac:dyDescent="0.25">
      <c r="A27" s="37">
        <v>24</v>
      </c>
      <c r="B27" s="261" t="s">
        <v>19</v>
      </c>
      <c r="C27" s="200">
        <v>2</v>
      </c>
      <c r="D27" s="30">
        <v>8</v>
      </c>
      <c r="E27" s="30">
        <v>1</v>
      </c>
      <c r="F27" s="30">
        <v>7</v>
      </c>
      <c r="G27" s="30">
        <v>12</v>
      </c>
      <c r="H27" s="30">
        <v>9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289">
        <v>39</v>
      </c>
      <c r="AG27" s="239">
        <f>COUNTIFS('Po jménech'!$E$2:$E$2024,$B27)</f>
        <v>12</v>
      </c>
      <c r="AH27" s="231">
        <f>COUNTIFS('Po jménech'!$E$2:$E$2024,$B27,'Po jménech'!$J$2:$J$2024,16)</f>
        <v>0</v>
      </c>
      <c r="AI27" s="232">
        <f>COUNTIFS('Po jménech'!$E$2:$E$2024,$B27,'Po jménech'!$J$2:$J$2024,8)</f>
        <v>2</v>
      </c>
      <c r="AJ27" s="232">
        <f>COUNTIFS('Po jménech'!$E$2:$E$2024,$B27,'Po jménech'!$J$2:$J$2024,4)</f>
        <v>3</v>
      </c>
      <c r="AK27" s="270">
        <f>COUNTIFS('Po jménech'!$E$2:$E$2024,$B27,'Po jménech'!$J$2:$J$2024,2)</f>
        <v>4</v>
      </c>
      <c r="AL27" s="233">
        <f>COUNTIFS('Po jménech'!$E$2:$E$2024,$B27,'Po jménech'!$J$2:$J$2024,1)</f>
        <v>3</v>
      </c>
    </row>
    <row r="28" spans="1:38" x14ac:dyDescent="0.25">
      <c r="A28" s="37">
        <v>25</v>
      </c>
      <c r="B28" s="261" t="s">
        <v>193</v>
      </c>
      <c r="C28" s="20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>
        <v>2</v>
      </c>
      <c r="R28" s="30">
        <v>6</v>
      </c>
      <c r="S28" s="30">
        <v>4</v>
      </c>
      <c r="T28" s="30">
        <v>2</v>
      </c>
      <c r="U28" s="30">
        <v>1</v>
      </c>
      <c r="V28" s="30"/>
      <c r="W28" s="30"/>
      <c r="X28" s="30"/>
      <c r="Y28" s="30">
        <v>5</v>
      </c>
      <c r="Z28" s="30">
        <v>4</v>
      </c>
      <c r="AA28" s="30">
        <v>7</v>
      </c>
      <c r="AB28" s="30">
        <v>2</v>
      </c>
      <c r="AC28" s="30"/>
      <c r="AD28" s="30">
        <v>5</v>
      </c>
      <c r="AE28" s="30">
        <v>1</v>
      </c>
      <c r="AF28" s="289">
        <v>39</v>
      </c>
      <c r="AG28" s="239">
        <f>COUNTIFS('Po jménech'!$E$2:$E$2024,$B28)</f>
        <v>28</v>
      </c>
      <c r="AH28" s="231">
        <f>COUNTIFS('Po jménech'!$E$2:$E$2024,$B28,'Po jménech'!$J$2:$J$2024,16)</f>
        <v>0</v>
      </c>
      <c r="AI28" s="232">
        <f>COUNTIFS('Po jménech'!$E$2:$E$2024,$B28,'Po jménech'!$J$2:$J$2024,8)</f>
        <v>0</v>
      </c>
      <c r="AJ28" s="232">
        <f>COUNTIFS('Po jménech'!$E$2:$E$2024,$B28,'Po jménech'!$J$2:$J$2024,4)</f>
        <v>2</v>
      </c>
      <c r="AK28" s="270">
        <f>COUNTIFS('Po jménech'!$E$2:$E$2024,$B28,'Po jménech'!$J$2:$J$2024,2)</f>
        <v>5</v>
      </c>
      <c r="AL28" s="233">
        <f>COUNTIFS('Po jménech'!$E$2:$E$2024,$B28,'Po jménech'!$J$2:$J$2024,1)</f>
        <v>21</v>
      </c>
    </row>
    <row r="29" spans="1:38" x14ac:dyDescent="0.25">
      <c r="A29" s="37">
        <v>26</v>
      </c>
      <c r="B29" s="261" t="s">
        <v>221</v>
      </c>
      <c r="C29" s="20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>
        <v>1</v>
      </c>
      <c r="S29" s="30">
        <v>1</v>
      </c>
      <c r="T29" s="30">
        <v>1</v>
      </c>
      <c r="U29" s="30">
        <v>2</v>
      </c>
      <c r="V29" s="30">
        <v>4</v>
      </c>
      <c r="W29" s="30">
        <v>3</v>
      </c>
      <c r="X29" s="30">
        <v>4</v>
      </c>
      <c r="Y29" s="30">
        <v>4</v>
      </c>
      <c r="Z29" s="30">
        <v>4</v>
      </c>
      <c r="AA29" s="30">
        <v>2</v>
      </c>
      <c r="AB29" s="30">
        <v>1</v>
      </c>
      <c r="AC29" s="30">
        <v>5</v>
      </c>
      <c r="AD29" s="30">
        <v>5</v>
      </c>
      <c r="AE29" s="30">
        <v>1</v>
      </c>
      <c r="AF29" s="289">
        <v>38</v>
      </c>
      <c r="AG29" s="239">
        <f>COUNTIFS('Po jménech'!$E$2:$E$2024,$B29)</f>
        <v>36</v>
      </c>
      <c r="AH29" s="231">
        <f>COUNTIFS('Po jménech'!$E$2:$E$2024,$B29,'Po jménech'!$J$2:$J$2024,16)</f>
        <v>0</v>
      </c>
      <c r="AI29" s="232">
        <f>COUNTIFS('Po jménech'!$E$2:$E$2024,$B29,'Po jménech'!$J$2:$J$2024,8)</f>
        <v>0</v>
      </c>
      <c r="AJ29" s="232">
        <f>COUNTIFS('Po jménech'!$E$2:$E$2024,$B29,'Po jménech'!$J$2:$J$2024,4)</f>
        <v>0</v>
      </c>
      <c r="AK29" s="270">
        <f>COUNTIFS('Po jménech'!$E$2:$E$2024,$B29,'Po jménech'!$J$2:$J$2024,2)</f>
        <v>2</v>
      </c>
      <c r="AL29" s="233">
        <f>COUNTIFS('Po jménech'!$E$2:$E$2024,$B29,'Po jménech'!$J$2:$J$2024,1)</f>
        <v>34</v>
      </c>
    </row>
    <row r="30" spans="1:38" x14ac:dyDescent="0.25">
      <c r="A30" s="37">
        <v>27</v>
      </c>
      <c r="B30" s="261" t="s">
        <v>346</v>
      </c>
      <c r="C30" s="20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>
        <v>4</v>
      </c>
      <c r="Z30" s="30">
        <v>6</v>
      </c>
      <c r="AA30" s="30">
        <v>10</v>
      </c>
      <c r="AB30" s="30">
        <v>1</v>
      </c>
      <c r="AC30" s="30">
        <v>9</v>
      </c>
      <c r="AD30" s="30">
        <v>4</v>
      </c>
      <c r="AE30" s="30">
        <v>4</v>
      </c>
      <c r="AF30" s="289">
        <v>38</v>
      </c>
      <c r="AG30" s="239">
        <f>COUNTIFS('Po jménech'!$E$2:$E$2024,$B30)</f>
        <v>20</v>
      </c>
      <c r="AH30" s="231">
        <f>COUNTIFS('Po jménech'!$E$2:$E$2024,$B30,'Po jménech'!$J$2:$J$2024,16)</f>
        <v>0</v>
      </c>
      <c r="AI30" s="232">
        <f>COUNTIFS('Po jménech'!$E$2:$E$2024,$B30,'Po jménech'!$J$2:$J$2024,8)</f>
        <v>2</v>
      </c>
      <c r="AJ30" s="232">
        <f>COUNTIFS('Po jménech'!$E$2:$E$2024,$B30,'Po jménech'!$J$2:$J$2024,4)</f>
        <v>0</v>
      </c>
      <c r="AK30" s="270">
        <f>COUNTIFS('Po jménech'!$E$2:$E$2024,$B30,'Po jménech'!$J$2:$J$2024,2)</f>
        <v>4</v>
      </c>
      <c r="AL30" s="233">
        <f>COUNTIFS('Po jménech'!$E$2:$E$2024,$B30,'Po jménech'!$J$2:$J$2024,1)</f>
        <v>14</v>
      </c>
    </row>
    <row r="31" spans="1:38" x14ac:dyDescent="0.25">
      <c r="A31" s="37">
        <v>28</v>
      </c>
      <c r="B31" s="261" t="s">
        <v>153</v>
      </c>
      <c r="C31" s="200"/>
      <c r="D31" s="30"/>
      <c r="E31" s="30"/>
      <c r="F31" s="30"/>
      <c r="G31" s="30"/>
      <c r="H31" s="30"/>
      <c r="I31" s="30"/>
      <c r="J31" s="30"/>
      <c r="K31" s="30"/>
      <c r="L31" s="30">
        <v>1</v>
      </c>
      <c r="M31" s="30">
        <v>2</v>
      </c>
      <c r="N31" s="30">
        <v>5</v>
      </c>
      <c r="O31" s="30">
        <v>4</v>
      </c>
      <c r="P31" s="30">
        <v>7</v>
      </c>
      <c r="Q31" s="30">
        <v>5</v>
      </c>
      <c r="R31" s="30">
        <v>7</v>
      </c>
      <c r="S31" s="30">
        <v>1</v>
      </c>
      <c r="T31" s="30"/>
      <c r="U31" s="30"/>
      <c r="V31" s="30">
        <v>5</v>
      </c>
      <c r="W31" s="30"/>
      <c r="X31" s="30"/>
      <c r="Y31" s="30"/>
      <c r="Z31" s="30">
        <v>1</v>
      </c>
      <c r="AA31" s="30"/>
      <c r="AB31" s="30"/>
      <c r="AC31" s="30"/>
      <c r="AD31" s="30"/>
      <c r="AE31" s="30"/>
      <c r="AF31" s="289">
        <v>38</v>
      </c>
      <c r="AG31" s="239">
        <f>COUNTIFS('Po jménech'!$E$2:$E$2024,$B31)</f>
        <v>24</v>
      </c>
      <c r="AH31" s="231">
        <f>COUNTIFS('Po jménech'!$E$2:$E$2024,$B31,'Po jménech'!$J$2:$J$2024,16)</f>
        <v>0</v>
      </c>
      <c r="AI31" s="232">
        <f>COUNTIFS('Po jménech'!$E$2:$E$2024,$B31,'Po jménech'!$J$2:$J$2024,8)</f>
        <v>0</v>
      </c>
      <c r="AJ31" s="232">
        <f>COUNTIFS('Po jménech'!$E$2:$E$2024,$B31,'Po jménech'!$J$2:$J$2024,4)</f>
        <v>1</v>
      </c>
      <c r="AK31" s="270">
        <f>COUNTIFS('Po jménech'!$E$2:$E$2024,$B31,'Po jménech'!$J$2:$J$2024,2)</f>
        <v>11</v>
      </c>
      <c r="AL31" s="233">
        <f>COUNTIFS('Po jménech'!$E$2:$E$2024,$B31,'Po jménech'!$J$2:$J$2024,1)</f>
        <v>12</v>
      </c>
    </row>
    <row r="32" spans="1:38" x14ac:dyDescent="0.25">
      <c r="A32" s="37">
        <v>29</v>
      </c>
      <c r="B32" s="261" t="s">
        <v>263</v>
      </c>
      <c r="C32" s="20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>
        <v>1</v>
      </c>
      <c r="V32" s="30">
        <v>5</v>
      </c>
      <c r="W32" s="30">
        <v>12</v>
      </c>
      <c r="X32" s="30">
        <v>6</v>
      </c>
      <c r="Y32" s="30">
        <v>3</v>
      </c>
      <c r="Z32" s="30">
        <v>4</v>
      </c>
      <c r="AA32" s="30">
        <v>6</v>
      </c>
      <c r="AB32" s="30"/>
      <c r="AC32" s="30"/>
      <c r="AD32" s="30"/>
      <c r="AE32" s="30"/>
      <c r="AF32" s="289">
        <v>37</v>
      </c>
      <c r="AG32" s="239">
        <f>COUNTIFS('Po jménech'!$E$2:$E$2024,$B32)</f>
        <v>21</v>
      </c>
      <c r="AH32" s="231">
        <f>COUNTIFS('Po jménech'!$E$2:$E$2024,$B32,'Po jménech'!$J$2:$J$2024,16)</f>
        <v>0</v>
      </c>
      <c r="AI32" s="232">
        <f>COUNTIFS('Po jménech'!$E$2:$E$2024,$B32,'Po jménech'!$J$2:$J$2024,8)</f>
        <v>1</v>
      </c>
      <c r="AJ32" s="232">
        <f>COUNTIFS('Po jménech'!$E$2:$E$2024,$B32,'Po jménech'!$J$2:$J$2024,4)</f>
        <v>1</v>
      </c>
      <c r="AK32" s="270">
        <f>COUNTIFS('Po jménech'!$E$2:$E$2024,$B32,'Po jménech'!$J$2:$J$2024,2)</f>
        <v>6</v>
      </c>
      <c r="AL32" s="233">
        <f>COUNTIFS('Po jménech'!$E$2:$E$2024,$B32,'Po jménech'!$J$2:$J$2024,1)</f>
        <v>13</v>
      </c>
    </row>
    <row r="33" spans="1:38" x14ac:dyDescent="0.25">
      <c r="A33" s="37">
        <v>30</v>
      </c>
      <c r="B33" s="261" t="s">
        <v>127</v>
      </c>
      <c r="C33" s="200"/>
      <c r="D33" s="30"/>
      <c r="E33" s="30"/>
      <c r="F33" s="30"/>
      <c r="G33" s="30"/>
      <c r="H33" s="30"/>
      <c r="I33" s="30"/>
      <c r="J33" s="30">
        <v>2</v>
      </c>
      <c r="K33" s="30">
        <v>10</v>
      </c>
      <c r="L33" s="30">
        <v>6</v>
      </c>
      <c r="M33" s="30">
        <v>8</v>
      </c>
      <c r="N33" s="30">
        <v>11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289">
        <v>37</v>
      </c>
      <c r="AG33" s="239">
        <f>COUNTIFS('Po jménech'!$E$2:$E$2024,$B33)</f>
        <v>14</v>
      </c>
      <c r="AH33" s="231">
        <f>COUNTIFS('Po jménech'!$E$2:$E$2024,$B33,'Po jménech'!$J$2:$J$2024,16)</f>
        <v>0</v>
      </c>
      <c r="AI33" s="232">
        <f>COUNTIFS('Po jménech'!$E$2:$E$2024,$B33,'Po jménech'!$J$2:$J$2024,8)</f>
        <v>1</v>
      </c>
      <c r="AJ33" s="232">
        <f>COUNTIFS('Po jménech'!$E$2:$E$2024,$B33,'Po jménech'!$J$2:$J$2024,4)</f>
        <v>3</v>
      </c>
      <c r="AK33" s="270">
        <f>COUNTIFS('Po jménech'!$E$2:$E$2024,$B33,'Po jménech'!$J$2:$J$2024,2)</f>
        <v>7</v>
      </c>
      <c r="AL33" s="233">
        <f>COUNTIFS('Po jménech'!$E$2:$E$2024,$B33,'Po jménech'!$J$2:$J$2024,1)</f>
        <v>3</v>
      </c>
    </row>
    <row r="34" spans="1:38" x14ac:dyDescent="0.25">
      <c r="A34" s="37">
        <v>31</v>
      </c>
      <c r="B34" s="261" t="s">
        <v>188</v>
      </c>
      <c r="C34" s="20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>
        <v>2</v>
      </c>
      <c r="Q34" s="30">
        <v>1</v>
      </c>
      <c r="R34" s="30">
        <v>4</v>
      </c>
      <c r="S34" s="30">
        <v>2</v>
      </c>
      <c r="T34" s="30">
        <v>2</v>
      </c>
      <c r="U34" s="30">
        <v>5</v>
      </c>
      <c r="V34" s="30"/>
      <c r="W34" s="30">
        <v>5</v>
      </c>
      <c r="X34" s="30">
        <v>1</v>
      </c>
      <c r="Y34" s="30">
        <v>3</v>
      </c>
      <c r="Z34" s="30">
        <v>2</v>
      </c>
      <c r="AA34" s="30">
        <v>2</v>
      </c>
      <c r="AB34" s="30">
        <v>1</v>
      </c>
      <c r="AC34" s="30">
        <v>4</v>
      </c>
      <c r="AD34" s="30">
        <v>1</v>
      </c>
      <c r="AE34" s="30">
        <v>1</v>
      </c>
      <c r="AF34" s="289">
        <v>36</v>
      </c>
      <c r="AG34" s="239">
        <f>COUNTIFS('Po jménech'!$E$2:$E$2024,$B34)</f>
        <v>32</v>
      </c>
      <c r="AH34" s="231">
        <f>COUNTIFS('Po jménech'!$E$2:$E$2024,$B34,'Po jménech'!$J$2:$J$2024,16)</f>
        <v>0</v>
      </c>
      <c r="AI34" s="232">
        <f>COUNTIFS('Po jménech'!$E$2:$E$2024,$B34,'Po jménech'!$J$2:$J$2024,8)</f>
        <v>0</v>
      </c>
      <c r="AJ34" s="232">
        <f>COUNTIFS('Po jménech'!$E$2:$E$2024,$B34,'Po jménech'!$J$2:$J$2024,4)</f>
        <v>0</v>
      </c>
      <c r="AK34" s="270">
        <f>COUNTIFS('Po jménech'!$E$2:$E$2024,$B34,'Po jménech'!$J$2:$J$2024,2)</f>
        <v>4</v>
      </c>
      <c r="AL34" s="233">
        <f>COUNTIFS('Po jménech'!$E$2:$E$2024,$B34,'Po jménech'!$J$2:$J$2024,1)</f>
        <v>28</v>
      </c>
    </row>
    <row r="35" spans="1:38" x14ac:dyDescent="0.25">
      <c r="A35" s="37">
        <v>32</v>
      </c>
      <c r="B35" s="261" t="s">
        <v>301</v>
      </c>
      <c r="C35" s="20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>
        <v>2</v>
      </c>
      <c r="X35" s="30">
        <v>3</v>
      </c>
      <c r="Y35" s="30">
        <v>5</v>
      </c>
      <c r="Z35" s="30">
        <v>4</v>
      </c>
      <c r="AA35" s="30">
        <v>8</v>
      </c>
      <c r="AB35" s="30">
        <v>3</v>
      </c>
      <c r="AC35" s="30">
        <v>4</v>
      </c>
      <c r="AD35" s="30">
        <v>3</v>
      </c>
      <c r="AE35" s="30">
        <v>2</v>
      </c>
      <c r="AF35" s="289">
        <v>34</v>
      </c>
      <c r="AG35" s="239">
        <f>COUNTIFS('Po jménech'!$E$2:$E$2024,$B35)</f>
        <v>27</v>
      </c>
      <c r="AH35" s="231">
        <f>COUNTIFS('Po jménech'!$E$2:$E$2024,$B35,'Po jménech'!$J$2:$J$2024,16)</f>
        <v>0</v>
      </c>
      <c r="AI35" s="232">
        <f>COUNTIFS('Po jménech'!$E$2:$E$2024,$B35,'Po jménech'!$J$2:$J$2024,8)</f>
        <v>0</v>
      </c>
      <c r="AJ35" s="232">
        <f>COUNTIFS('Po jménech'!$E$2:$E$2024,$B35,'Po jménech'!$J$2:$J$2024,4)</f>
        <v>1</v>
      </c>
      <c r="AK35" s="270">
        <f>COUNTIFS('Po jménech'!$E$2:$E$2024,$B35,'Po jménech'!$J$2:$J$2024,2)</f>
        <v>4</v>
      </c>
      <c r="AL35" s="233">
        <f>COUNTIFS('Po jménech'!$E$2:$E$2024,$B35,'Po jménech'!$J$2:$J$2024,1)</f>
        <v>22</v>
      </c>
    </row>
    <row r="36" spans="1:38" x14ac:dyDescent="0.25">
      <c r="A36" s="37">
        <v>33</v>
      </c>
      <c r="B36" s="261" t="s">
        <v>162</v>
      </c>
      <c r="C36" s="200"/>
      <c r="D36" s="30"/>
      <c r="E36" s="30"/>
      <c r="F36" s="30"/>
      <c r="G36" s="30"/>
      <c r="H36" s="30"/>
      <c r="I36" s="30"/>
      <c r="J36" s="30"/>
      <c r="K36" s="30"/>
      <c r="L36" s="30"/>
      <c r="M36" s="30">
        <v>4</v>
      </c>
      <c r="N36" s="30">
        <v>20</v>
      </c>
      <c r="O36" s="30">
        <v>8</v>
      </c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289">
        <v>32</v>
      </c>
      <c r="AG36" s="239">
        <f>COUNTIFS('Po jménech'!$E$2:$E$2024,$B36)</f>
        <v>7</v>
      </c>
      <c r="AH36" s="231">
        <f>COUNTIFS('Po jménech'!$E$2:$E$2024,$B36,'Po jménech'!$J$2:$J$2024,16)</f>
        <v>1</v>
      </c>
      <c r="AI36" s="232">
        <f>COUNTIFS('Po jménech'!$E$2:$E$2024,$B36,'Po jménech'!$J$2:$J$2024,8)</f>
        <v>0</v>
      </c>
      <c r="AJ36" s="232">
        <f>COUNTIFS('Po jménech'!$E$2:$E$2024,$B36,'Po jménech'!$J$2:$J$2024,4)</f>
        <v>2</v>
      </c>
      <c r="AK36" s="270">
        <f>COUNTIFS('Po jménech'!$E$2:$E$2024,$B36,'Po jménech'!$J$2:$J$2024,2)</f>
        <v>4</v>
      </c>
      <c r="AL36" s="233">
        <f>COUNTIFS('Po jménech'!$E$2:$E$2024,$B36,'Po jménech'!$J$2:$J$2024,1)</f>
        <v>0</v>
      </c>
    </row>
    <row r="37" spans="1:38" x14ac:dyDescent="0.25">
      <c r="A37" s="37">
        <v>34</v>
      </c>
      <c r="B37" s="261" t="s">
        <v>141</v>
      </c>
      <c r="C37" s="200"/>
      <c r="D37" s="30"/>
      <c r="E37" s="30"/>
      <c r="F37" s="30"/>
      <c r="G37" s="30"/>
      <c r="H37" s="30"/>
      <c r="I37" s="30"/>
      <c r="J37" s="30"/>
      <c r="K37" s="30">
        <v>5</v>
      </c>
      <c r="L37" s="30">
        <v>1</v>
      </c>
      <c r="M37" s="30">
        <v>2</v>
      </c>
      <c r="N37" s="30">
        <v>16</v>
      </c>
      <c r="O37" s="30"/>
      <c r="P37" s="30"/>
      <c r="Q37" s="30"/>
      <c r="R37" s="30"/>
      <c r="S37" s="30">
        <v>2</v>
      </c>
      <c r="T37" s="30">
        <v>2</v>
      </c>
      <c r="U37" s="30"/>
      <c r="V37" s="30">
        <v>2</v>
      </c>
      <c r="W37" s="30">
        <v>2</v>
      </c>
      <c r="X37" s="30"/>
      <c r="Y37" s="30"/>
      <c r="Z37" s="30"/>
      <c r="AA37" s="30"/>
      <c r="AB37" s="30"/>
      <c r="AC37" s="30"/>
      <c r="AD37" s="30"/>
      <c r="AE37" s="30"/>
      <c r="AF37" s="289">
        <v>32</v>
      </c>
      <c r="AG37" s="239">
        <f>COUNTIFS('Po jménech'!$E$2:$E$2024,$B37)</f>
        <v>12</v>
      </c>
      <c r="AH37" s="231">
        <f>COUNTIFS('Po jménech'!$E$2:$E$2024,$B37,'Po jménech'!$J$2:$J$2024,16)</f>
        <v>1</v>
      </c>
      <c r="AI37" s="232">
        <f>COUNTIFS('Po jménech'!$E$2:$E$2024,$B37,'Po jménech'!$J$2:$J$2024,8)</f>
        <v>0</v>
      </c>
      <c r="AJ37" s="232">
        <f>COUNTIFS('Po jménech'!$E$2:$E$2024,$B37,'Po jménech'!$J$2:$J$2024,4)</f>
        <v>1</v>
      </c>
      <c r="AK37" s="270">
        <f>COUNTIFS('Po jménech'!$E$2:$E$2024,$B37,'Po jménech'!$J$2:$J$2024,2)</f>
        <v>2</v>
      </c>
      <c r="AL37" s="233">
        <f>COUNTIFS('Po jménech'!$E$2:$E$2024,$B37,'Po jménech'!$J$2:$J$2024,1)</f>
        <v>8</v>
      </c>
    </row>
    <row r="38" spans="1:38" x14ac:dyDescent="0.25">
      <c r="A38" s="37">
        <v>35</v>
      </c>
      <c r="B38" s="261" t="s">
        <v>105</v>
      </c>
      <c r="C38" s="200"/>
      <c r="D38" s="30"/>
      <c r="E38" s="30"/>
      <c r="F38" s="30"/>
      <c r="G38" s="30"/>
      <c r="H38" s="30">
        <v>1</v>
      </c>
      <c r="I38" s="30">
        <v>1</v>
      </c>
      <c r="J38" s="30">
        <v>4</v>
      </c>
      <c r="K38" s="30"/>
      <c r="L38" s="30"/>
      <c r="M38" s="30">
        <v>4</v>
      </c>
      <c r="N38" s="30">
        <v>9</v>
      </c>
      <c r="O38" s="30">
        <v>2</v>
      </c>
      <c r="P38" s="30">
        <v>7</v>
      </c>
      <c r="Q38" s="30"/>
      <c r="R38" s="30"/>
      <c r="S38" s="30"/>
      <c r="T38" s="30"/>
      <c r="U38" s="30"/>
      <c r="V38" s="30"/>
      <c r="W38" s="30"/>
      <c r="X38" s="30">
        <v>1</v>
      </c>
      <c r="Y38" s="30">
        <v>1</v>
      </c>
      <c r="Z38" s="30"/>
      <c r="AA38" s="30"/>
      <c r="AB38" s="30"/>
      <c r="AC38" s="30"/>
      <c r="AD38" s="30"/>
      <c r="AE38" s="30"/>
      <c r="AF38" s="289">
        <v>30</v>
      </c>
      <c r="AG38" s="239">
        <f>COUNTIFS('Po jménech'!$E$2:$E$2024,$B38)</f>
        <v>16</v>
      </c>
      <c r="AH38" s="231">
        <f>COUNTIFS('Po jménech'!$E$2:$E$2024,$B38,'Po jménech'!$J$2:$J$2024,16)</f>
        <v>0</v>
      </c>
      <c r="AI38" s="232">
        <f>COUNTIFS('Po jménech'!$E$2:$E$2024,$B38,'Po jménech'!$J$2:$J$2024,8)</f>
        <v>0</v>
      </c>
      <c r="AJ38" s="232">
        <f>COUNTIFS('Po jménech'!$E$2:$E$2024,$B38,'Po jménech'!$J$2:$J$2024,4)</f>
        <v>4</v>
      </c>
      <c r="AK38" s="270">
        <f>COUNTIFS('Po jménech'!$E$2:$E$2024,$B38,'Po jménech'!$J$2:$J$2024,2)</f>
        <v>2</v>
      </c>
      <c r="AL38" s="233">
        <f>COUNTIFS('Po jménech'!$E$2:$E$2024,$B38,'Po jménech'!$J$2:$J$2024,1)</f>
        <v>10</v>
      </c>
    </row>
    <row r="39" spans="1:38" x14ac:dyDescent="0.25">
      <c r="A39" s="37">
        <v>36</v>
      </c>
      <c r="B39" s="261" t="s">
        <v>176</v>
      </c>
      <c r="C39" s="20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>
        <v>2</v>
      </c>
      <c r="P39" s="30">
        <v>3</v>
      </c>
      <c r="Q39" s="30">
        <v>1</v>
      </c>
      <c r="R39" s="30">
        <v>1</v>
      </c>
      <c r="S39" s="30">
        <v>3</v>
      </c>
      <c r="T39" s="30">
        <v>4</v>
      </c>
      <c r="U39" s="30">
        <v>3</v>
      </c>
      <c r="V39" s="30">
        <v>5</v>
      </c>
      <c r="W39" s="30">
        <v>2</v>
      </c>
      <c r="X39" s="30"/>
      <c r="Y39" s="30">
        <v>4</v>
      </c>
      <c r="Z39" s="30">
        <v>1</v>
      </c>
      <c r="AA39" s="30"/>
      <c r="AB39" s="30"/>
      <c r="AC39" s="30"/>
      <c r="AD39" s="30"/>
      <c r="AE39" s="30"/>
      <c r="AF39" s="289">
        <v>29</v>
      </c>
      <c r="AG39" s="239">
        <f>COUNTIFS('Po jménech'!$E$2:$E$2024,$B39)</f>
        <v>19</v>
      </c>
      <c r="AH39" s="231">
        <f>COUNTIFS('Po jménech'!$E$2:$E$2024,$B39,'Po jménech'!$J$2:$J$2024,16)</f>
        <v>0</v>
      </c>
      <c r="AI39" s="232">
        <f>COUNTIFS('Po jménech'!$E$2:$E$2024,$B39,'Po jménech'!$J$2:$J$2024,8)</f>
        <v>0</v>
      </c>
      <c r="AJ39" s="232">
        <f>COUNTIFS('Po jménech'!$E$2:$E$2024,$B39,'Po jménech'!$J$2:$J$2024,4)</f>
        <v>1</v>
      </c>
      <c r="AK39" s="270">
        <f>COUNTIFS('Po jménech'!$E$2:$E$2024,$B39,'Po jménech'!$J$2:$J$2024,2)</f>
        <v>7</v>
      </c>
      <c r="AL39" s="233">
        <f>COUNTIFS('Po jménech'!$E$2:$E$2024,$B39,'Po jménech'!$J$2:$J$2024,1)</f>
        <v>11</v>
      </c>
    </row>
    <row r="40" spans="1:38" x14ac:dyDescent="0.25">
      <c r="A40" s="37">
        <v>37</v>
      </c>
      <c r="B40" s="261" t="s">
        <v>298</v>
      </c>
      <c r="C40" s="20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>
        <v>4</v>
      </c>
      <c r="X40" s="30">
        <v>5</v>
      </c>
      <c r="Y40" s="30">
        <v>4</v>
      </c>
      <c r="Z40" s="30">
        <v>4</v>
      </c>
      <c r="AA40" s="30">
        <v>5</v>
      </c>
      <c r="AB40" s="30"/>
      <c r="AC40" s="30">
        <v>6</v>
      </c>
      <c r="AD40" s="30"/>
      <c r="AE40" s="30"/>
      <c r="AF40" s="289">
        <v>28</v>
      </c>
      <c r="AG40" s="239">
        <f>COUNTIFS('Po jménech'!$E$2:$E$2024,$B40)</f>
        <v>19</v>
      </c>
      <c r="AH40" s="231">
        <f>COUNTIFS('Po jménech'!$E$2:$E$2024,$B40,'Po jménech'!$J$2:$J$2024,16)</f>
        <v>0</v>
      </c>
      <c r="AI40" s="232">
        <f>COUNTIFS('Po jménech'!$E$2:$E$2024,$B40,'Po jménech'!$J$2:$J$2024,8)</f>
        <v>0</v>
      </c>
      <c r="AJ40" s="232">
        <f>COUNTIFS('Po jménech'!$E$2:$E$2024,$B40,'Po jménech'!$J$2:$J$2024,4)</f>
        <v>2</v>
      </c>
      <c r="AK40" s="270">
        <f>COUNTIFS('Po jménech'!$E$2:$E$2024,$B40,'Po jménech'!$J$2:$J$2024,2)</f>
        <v>3</v>
      </c>
      <c r="AL40" s="233">
        <f>COUNTIFS('Po jménech'!$E$2:$E$2024,$B40,'Po jménech'!$J$2:$J$2024,1)</f>
        <v>14</v>
      </c>
    </row>
    <row r="41" spans="1:38" x14ac:dyDescent="0.25">
      <c r="A41" s="37">
        <v>38</v>
      </c>
      <c r="B41" s="261" t="s">
        <v>74</v>
      </c>
      <c r="C41" s="200"/>
      <c r="D41" s="30"/>
      <c r="E41" s="30"/>
      <c r="F41" s="30">
        <v>5</v>
      </c>
      <c r="G41" s="30">
        <v>1</v>
      </c>
      <c r="H41" s="30">
        <v>3</v>
      </c>
      <c r="I41" s="30">
        <v>5</v>
      </c>
      <c r="J41" s="30">
        <v>1</v>
      </c>
      <c r="K41" s="30">
        <v>2</v>
      </c>
      <c r="L41" s="30">
        <v>11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289">
        <v>28</v>
      </c>
      <c r="AG41" s="239">
        <f>COUNTIFS('Po jménech'!$E$2:$E$2024,$B41)</f>
        <v>13</v>
      </c>
      <c r="AH41" s="231">
        <f>COUNTIFS('Po jménech'!$E$2:$E$2024,$B41,'Po jménech'!$J$2:$J$2024,16)</f>
        <v>0</v>
      </c>
      <c r="AI41" s="232">
        <f>COUNTIFS('Po jménech'!$E$2:$E$2024,$B41,'Po jménech'!$J$2:$J$2024,8)</f>
        <v>1</v>
      </c>
      <c r="AJ41" s="232">
        <f>COUNTIFS('Po jménech'!$E$2:$E$2024,$B41,'Po jménech'!$J$2:$J$2024,4)</f>
        <v>1</v>
      </c>
      <c r="AK41" s="270">
        <f>COUNTIFS('Po jménech'!$E$2:$E$2024,$B41,'Po jménech'!$J$2:$J$2024,2)</f>
        <v>5</v>
      </c>
      <c r="AL41" s="233">
        <f>COUNTIFS('Po jménech'!$E$2:$E$2024,$B41,'Po jménech'!$J$2:$J$2024,1)</f>
        <v>6</v>
      </c>
    </row>
    <row r="42" spans="1:38" x14ac:dyDescent="0.25">
      <c r="A42" s="37">
        <v>39</v>
      </c>
      <c r="B42" s="261" t="s">
        <v>313</v>
      </c>
      <c r="C42" s="20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>
        <v>4</v>
      </c>
      <c r="X42" s="30">
        <v>1</v>
      </c>
      <c r="Y42" s="30">
        <v>2</v>
      </c>
      <c r="Z42" s="30">
        <v>6</v>
      </c>
      <c r="AA42" s="30">
        <v>2</v>
      </c>
      <c r="AB42" s="30">
        <v>1</v>
      </c>
      <c r="AC42" s="30">
        <v>5</v>
      </c>
      <c r="AD42" s="30">
        <v>6</v>
      </c>
      <c r="AE42" s="30">
        <v>1</v>
      </c>
      <c r="AF42" s="289">
        <v>28</v>
      </c>
      <c r="AG42" s="239">
        <f>COUNTIFS('Po jménech'!$E$2:$E$2024,$B42)</f>
        <v>19</v>
      </c>
      <c r="AH42" s="231">
        <f>COUNTIFS('Po jménech'!$E$2:$E$2024,$B42,'Po jménech'!$J$2:$J$2024,16)</f>
        <v>0</v>
      </c>
      <c r="AI42" s="232">
        <f>COUNTIFS('Po jménech'!$E$2:$E$2024,$B42,'Po jménech'!$J$2:$J$2024,8)</f>
        <v>0</v>
      </c>
      <c r="AJ42" s="232">
        <f>COUNTIFS('Po jménech'!$E$2:$E$2024,$B42,'Po jménech'!$J$2:$J$2024,4)</f>
        <v>1</v>
      </c>
      <c r="AK42" s="270">
        <f>COUNTIFS('Po jménech'!$E$2:$E$2024,$B42,'Po jménech'!$J$2:$J$2024,2)</f>
        <v>6</v>
      </c>
      <c r="AL42" s="233">
        <f>COUNTIFS('Po jménech'!$E$2:$E$2024,$B42,'Po jménech'!$J$2:$J$2024,1)</f>
        <v>12</v>
      </c>
    </row>
    <row r="43" spans="1:38" x14ac:dyDescent="0.25">
      <c r="A43" s="37">
        <v>40</v>
      </c>
      <c r="B43" s="261" t="s">
        <v>170</v>
      </c>
      <c r="C43" s="20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>
        <v>2</v>
      </c>
      <c r="O43" s="30">
        <v>2</v>
      </c>
      <c r="P43" s="30"/>
      <c r="Q43" s="30"/>
      <c r="R43" s="30"/>
      <c r="S43" s="30"/>
      <c r="T43" s="30"/>
      <c r="U43" s="30">
        <v>4</v>
      </c>
      <c r="V43" s="30">
        <v>2</v>
      </c>
      <c r="W43" s="30">
        <v>1</v>
      </c>
      <c r="X43" s="30"/>
      <c r="Y43" s="30">
        <v>1</v>
      </c>
      <c r="Z43" s="30">
        <v>3</v>
      </c>
      <c r="AA43" s="30">
        <v>7</v>
      </c>
      <c r="AB43" s="30"/>
      <c r="AC43" s="30">
        <v>5</v>
      </c>
      <c r="AD43" s="30"/>
      <c r="AE43" s="30"/>
      <c r="AF43" s="289">
        <v>27</v>
      </c>
      <c r="AG43" s="239">
        <f>COUNTIFS('Po jménech'!$E$2:$E$2024,$B43)</f>
        <v>16</v>
      </c>
      <c r="AH43" s="231">
        <f>COUNTIFS('Po jménech'!$E$2:$E$2024,$B43,'Po jménech'!$J$2:$J$2024,16)</f>
        <v>0</v>
      </c>
      <c r="AI43" s="232">
        <f>COUNTIFS('Po jménech'!$E$2:$E$2024,$B43,'Po jménech'!$J$2:$J$2024,8)</f>
        <v>0</v>
      </c>
      <c r="AJ43" s="232">
        <f>COUNTIFS('Po jménech'!$E$2:$E$2024,$B43,'Po jménech'!$J$2:$J$2024,4)</f>
        <v>3</v>
      </c>
      <c r="AK43" s="270">
        <f>COUNTIFS('Po jménech'!$E$2:$E$2024,$B43,'Po jménech'!$J$2:$J$2024,2)</f>
        <v>2</v>
      </c>
      <c r="AL43" s="233">
        <f>COUNTIFS('Po jménech'!$E$2:$E$2024,$B43,'Po jménech'!$J$2:$J$2024,1)</f>
        <v>11</v>
      </c>
    </row>
    <row r="44" spans="1:38" x14ac:dyDescent="0.25">
      <c r="A44" s="37">
        <v>41</v>
      </c>
      <c r="B44" s="261" t="s">
        <v>281</v>
      </c>
      <c r="C44" s="20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>
        <v>2</v>
      </c>
      <c r="W44" s="30"/>
      <c r="X44" s="30"/>
      <c r="Y44" s="30">
        <v>2</v>
      </c>
      <c r="Z44" s="30">
        <v>4</v>
      </c>
      <c r="AA44" s="30">
        <v>1</v>
      </c>
      <c r="AB44" s="30">
        <v>5</v>
      </c>
      <c r="AC44" s="30">
        <v>4</v>
      </c>
      <c r="AD44" s="30">
        <v>4</v>
      </c>
      <c r="AE44" s="30">
        <v>5</v>
      </c>
      <c r="AF44" s="289">
        <v>27</v>
      </c>
      <c r="AG44" s="239">
        <f>COUNTIFS('Po jménech'!$E$2:$E$2024,$B44)</f>
        <v>22</v>
      </c>
      <c r="AH44" s="231">
        <f>COUNTIFS('Po jménech'!$E$2:$E$2024,$B44,'Po jménech'!$J$2:$J$2024,16)</f>
        <v>0</v>
      </c>
      <c r="AI44" s="232">
        <f>COUNTIFS('Po jménech'!$E$2:$E$2024,$B44,'Po jménech'!$J$2:$J$2024,8)</f>
        <v>0</v>
      </c>
      <c r="AJ44" s="232">
        <f>COUNTIFS('Po jménech'!$E$2:$E$2024,$B44,'Po jménech'!$J$2:$J$2024,4)</f>
        <v>1</v>
      </c>
      <c r="AK44" s="270">
        <f>COUNTIFS('Po jménech'!$E$2:$E$2024,$B44,'Po jménech'!$J$2:$J$2024,2)</f>
        <v>2</v>
      </c>
      <c r="AL44" s="233">
        <f>COUNTIFS('Po jménech'!$E$2:$E$2024,$B44,'Po jménech'!$J$2:$J$2024,1)</f>
        <v>19</v>
      </c>
    </row>
    <row r="45" spans="1:38" x14ac:dyDescent="0.25">
      <c r="A45" s="37">
        <v>42</v>
      </c>
      <c r="B45" s="261" t="s">
        <v>381</v>
      </c>
      <c r="C45" s="20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>
        <v>10</v>
      </c>
      <c r="AC45" s="30">
        <v>11</v>
      </c>
      <c r="AD45" s="30">
        <v>3</v>
      </c>
      <c r="AE45" s="30">
        <v>3</v>
      </c>
      <c r="AF45" s="289">
        <v>27</v>
      </c>
      <c r="AG45" s="239">
        <f>COUNTIFS('Po jménech'!$E$2:$E$2024,$B45)</f>
        <v>11</v>
      </c>
      <c r="AH45" s="231">
        <f>COUNTIFS('Po jménech'!$E$2:$E$2024,$B45,'Po jménech'!$J$2:$J$2024,16)</f>
        <v>0</v>
      </c>
      <c r="AI45" s="232">
        <f>COUNTIFS('Po jménech'!$E$2:$E$2024,$B45,'Po jménech'!$J$2:$J$2024,8)</f>
        <v>1</v>
      </c>
      <c r="AJ45" s="232">
        <f>COUNTIFS('Po jménech'!$E$2:$E$2024,$B45,'Po jménech'!$J$2:$J$2024,4)</f>
        <v>2</v>
      </c>
      <c r="AK45" s="270">
        <f>COUNTIFS('Po jménech'!$E$2:$E$2024,$B45,'Po jménech'!$J$2:$J$2024,2)</f>
        <v>3</v>
      </c>
      <c r="AL45" s="233">
        <f>COUNTIFS('Po jménech'!$E$2:$E$2024,$B45,'Po jménech'!$J$2:$J$2024,1)</f>
        <v>5</v>
      </c>
    </row>
    <row r="46" spans="1:38" x14ac:dyDescent="0.25">
      <c r="A46" s="37">
        <v>43</v>
      </c>
      <c r="B46" s="261" t="s">
        <v>262</v>
      </c>
      <c r="C46" s="20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>
        <v>2</v>
      </c>
      <c r="V46" s="30"/>
      <c r="W46" s="30"/>
      <c r="X46" s="30">
        <v>2</v>
      </c>
      <c r="Y46" s="30">
        <v>1</v>
      </c>
      <c r="Z46" s="30">
        <v>4</v>
      </c>
      <c r="AA46" s="30">
        <v>3</v>
      </c>
      <c r="AB46" s="30">
        <v>1</v>
      </c>
      <c r="AC46" s="30">
        <v>3</v>
      </c>
      <c r="AD46" s="30">
        <v>4</v>
      </c>
      <c r="AE46" s="30">
        <v>5</v>
      </c>
      <c r="AF46" s="289">
        <v>25</v>
      </c>
      <c r="AG46" s="239">
        <f>COUNTIFS('Po jménech'!$E$2:$E$2024,$B46)</f>
        <v>23</v>
      </c>
      <c r="AH46" s="231">
        <f>COUNTIFS('Po jménech'!$E$2:$E$2024,$B46,'Po jménech'!$J$2:$J$2024,16)</f>
        <v>0</v>
      </c>
      <c r="AI46" s="232">
        <f>COUNTIFS('Po jménech'!$E$2:$E$2024,$B46,'Po jménech'!$J$2:$J$2024,8)</f>
        <v>0</v>
      </c>
      <c r="AJ46" s="232">
        <f>COUNTIFS('Po jménech'!$E$2:$E$2024,$B46,'Po jménech'!$J$2:$J$2024,4)</f>
        <v>0</v>
      </c>
      <c r="AK46" s="270">
        <f>COUNTIFS('Po jménech'!$E$2:$E$2024,$B46,'Po jménech'!$J$2:$J$2024,2)</f>
        <v>2</v>
      </c>
      <c r="AL46" s="233">
        <f>COUNTIFS('Po jménech'!$E$2:$E$2024,$B46,'Po jménech'!$J$2:$J$2024,1)</f>
        <v>21</v>
      </c>
    </row>
    <row r="47" spans="1:38" x14ac:dyDescent="0.25">
      <c r="A47" s="37">
        <v>44</v>
      </c>
      <c r="B47" s="261" t="s">
        <v>186</v>
      </c>
      <c r="C47" s="20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>
        <v>1</v>
      </c>
      <c r="Q47" s="30">
        <v>1</v>
      </c>
      <c r="R47" s="30"/>
      <c r="S47" s="30"/>
      <c r="T47" s="30"/>
      <c r="U47" s="30"/>
      <c r="V47" s="30"/>
      <c r="W47" s="30">
        <v>3</v>
      </c>
      <c r="X47" s="30">
        <v>3</v>
      </c>
      <c r="Y47" s="30">
        <v>2</v>
      </c>
      <c r="Z47" s="30">
        <v>3</v>
      </c>
      <c r="AA47" s="30">
        <v>2</v>
      </c>
      <c r="AB47" s="30">
        <v>2</v>
      </c>
      <c r="AC47" s="30">
        <v>5</v>
      </c>
      <c r="AD47" s="30">
        <v>1</v>
      </c>
      <c r="AE47" s="30">
        <v>2</v>
      </c>
      <c r="AF47" s="289">
        <v>25</v>
      </c>
      <c r="AG47" s="239">
        <f>COUNTIFS('Po jménech'!$E$2:$E$2024,$B47)</f>
        <v>24</v>
      </c>
      <c r="AH47" s="231">
        <f>COUNTIFS('Po jménech'!$E$2:$E$2024,$B47,'Po jménech'!$J$2:$J$2024,16)</f>
        <v>0</v>
      </c>
      <c r="AI47" s="232">
        <f>COUNTIFS('Po jménech'!$E$2:$E$2024,$B47,'Po jménech'!$J$2:$J$2024,8)</f>
        <v>0</v>
      </c>
      <c r="AJ47" s="232">
        <f>COUNTIFS('Po jménech'!$E$2:$E$2024,$B47,'Po jménech'!$J$2:$J$2024,4)</f>
        <v>0</v>
      </c>
      <c r="AK47" s="270">
        <f>COUNTIFS('Po jménech'!$E$2:$E$2024,$B47,'Po jménech'!$J$2:$J$2024,2)</f>
        <v>1</v>
      </c>
      <c r="AL47" s="233">
        <f>COUNTIFS('Po jménech'!$E$2:$E$2024,$B47,'Po jménech'!$J$2:$J$2024,1)</f>
        <v>23</v>
      </c>
    </row>
    <row r="48" spans="1:38" x14ac:dyDescent="0.25">
      <c r="A48" s="37">
        <v>45</v>
      </c>
      <c r="B48" s="261" t="s">
        <v>117</v>
      </c>
      <c r="C48" s="200"/>
      <c r="D48" s="30"/>
      <c r="E48" s="30"/>
      <c r="F48" s="30"/>
      <c r="G48" s="30"/>
      <c r="H48" s="30"/>
      <c r="I48" s="30">
        <v>2</v>
      </c>
      <c r="J48" s="30"/>
      <c r="K48" s="30"/>
      <c r="L48" s="30"/>
      <c r="M48" s="30"/>
      <c r="N48" s="30"/>
      <c r="O48" s="30"/>
      <c r="P48" s="30"/>
      <c r="Q48" s="30"/>
      <c r="R48" s="30">
        <v>1</v>
      </c>
      <c r="S48" s="30">
        <v>1</v>
      </c>
      <c r="T48" s="30">
        <v>4</v>
      </c>
      <c r="U48" s="30">
        <v>17</v>
      </c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289">
        <v>25</v>
      </c>
      <c r="AG48" s="239">
        <f>COUNTIFS('Po jménech'!$E$2:$E$2024,$B48)</f>
        <v>8</v>
      </c>
      <c r="AH48" s="231">
        <f>COUNTIFS('Po jménech'!$E$2:$E$2024,$B48,'Po jménech'!$J$2:$J$2024,16)</f>
        <v>1</v>
      </c>
      <c r="AI48" s="232">
        <f>COUNTIFS('Po jménech'!$E$2:$E$2024,$B48,'Po jménech'!$J$2:$J$2024,8)</f>
        <v>0</v>
      </c>
      <c r="AJ48" s="232">
        <f>COUNTIFS('Po jménech'!$E$2:$E$2024,$B48,'Po jménech'!$J$2:$J$2024,4)</f>
        <v>0</v>
      </c>
      <c r="AK48" s="270">
        <f>COUNTIFS('Po jménech'!$E$2:$E$2024,$B48,'Po jménech'!$J$2:$J$2024,2)</f>
        <v>2</v>
      </c>
      <c r="AL48" s="233">
        <f>COUNTIFS('Po jménech'!$E$2:$E$2024,$B48,'Po jménech'!$J$2:$J$2024,1)</f>
        <v>5</v>
      </c>
    </row>
    <row r="49" spans="1:38" x14ac:dyDescent="0.25">
      <c r="A49" s="37">
        <v>46</v>
      </c>
      <c r="B49" s="261" t="s">
        <v>200</v>
      </c>
      <c r="C49" s="20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>
        <v>3</v>
      </c>
      <c r="S49" s="30">
        <v>5</v>
      </c>
      <c r="T49" s="30">
        <v>4</v>
      </c>
      <c r="U49" s="30">
        <v>4</v>
      </c>
      <c r="V49" s="30"/>
      <c r="W49" s="30">
        <v>2</v>
      </c>
      <c r="X49" s="30">
        <v>3</v>
      </c>
      <c r="Y49" s="30">
        <v>1</v>
      </c>
      <c r="Z49" s="30">
        <v>1</v>
      </c>
      <c r="AA49" s="30"/>
      <c r="AB49" s="30"/>
      <c r="AC49" s="30"/>
      <c r="AD49" s="30"/>
      <c r="AE49" s="30"/>
      <c r="AF49" s="289">
        <v>23</v>
      </c>
      <c r="AG49" s="239">
        <f>COUNTIFS('Po jménech'!$E$2:$E$2024,$B49)</f>
        <v>19</v>
      </c>
      <c r="AH49" s="231">
        <f>COUNTIFS('Po jménech'!$E$2:$E$2024,$B49,'Po jménech'!$J$2:$J$2024,16)</f>
        <v>0</v>
      </c>
      <c r="AI49" s="232">
        <f>COUNTIFS('Po jménech'!$E$2:$E$2024,$B49,'Po jménech'!$J$2:$J$2024,8)</f>
        <v>0</v>
      </c>
      <c r="AJ49" s="232">
        <f>COUNTIFS('Po jménech'!$E$2:$E$2024,$B49,'Po jménech'!$J$2:$J$2024,4)</f>
        <v>0</v>
      </c>
      <c r="AK49" s="270">
        <f>COUNTIFS('Po jménech'!$E$2:$E$2024,$B49,'Po jménech'!$J$2:$J$2024,2)</f>
        <v>4</v>
      </c>
      <c r="AL49" s="233">
        <f>COUNTIFS('Po jménech'!$E$2:$E$2024,$B49,'Po jménech'!$J$2:$J$2024,1)</f>
        <v>15</v>
      </c>
    </row>
    <row r="50" spans="1:38" x14ac:dyDescent="0.25">
      <c r="A50" s="37">
        <v>47</v>
      </c>
      <c r="B50" s="261" t="s">
        <v>26</v>
      </c>
      <c r="C50" s="200">
        <v>1</v>
      </c>
      <c r="D50" s="30">
        <v>4</v>
      </c>
      <c r="E50" s="30">
        <v>16</v>
      </c>
      <c r="F50" s="30"/>
      <c r="G50" s="30"/>
      <c r="H50" s="30">
        <v>1</v>
      </c>
      <c r="I50" s="30"/>
      <c r="J50" s="30"/>
      <c r="K50" s="30"/>
      <c r="L50" s="30"/>
      <c r="M50" s="30"/>
      <c r="N50" s="30">
        <v>1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289">
        <v>23</v>
      </c>
      <c r="AG50" s="239">
        <f>COUNTIFS('Po jménech'!$E$2:$E$2024,$B50)</f>
        <v>7</v>
      </c>
      <c r="AH50" s="231">
        <f>COUNTIFS('Po jménech'!$E$2:$E$2024,$B50,'Po jménech'!$J$2:$J$2024,16)</f>
        <v>0</v>
      </c>
      <c r="AI50" s="232">
        <f>COUNTIFS('Po jménech'!$E$2:$E$2024,$B50,'Po jménech'!$J$2:$J$2024,8)</f>
        <v>1</v>
      </c>
      <c r="AJ50" s="232">
        <f>COUNTIFS('Po jménech'!$E$2:$E$2024,$B50,'Po jménech'!$J$2:$J$2024,4)</f>
        <v>3</v>
      </c>
      <c r="AK50" s="270">
        <f>COUNTIFS('Po jménech'!$E$2:$E$2024,$B50,'Po jménech'!$J$2:$J$2024,2)</f>
        <v>0</v>
      </c>
      <c r="AL50" s="233">
        <f>COUNTIFS('Po jménech'!$E$2:$E$2024,$B50,'Po jménech'!$J$2:$J$2024,1)</f>
        <v>3</v>
      </c>
    </row>
    <row r="51" spans="1:38" x14ac:dyDescent="0.25">
      <c r="A51" s="37">
        <v>48</v>
      </c>
      <c r="B51" s="261" t="s">
        <v>311</v>
      </c>
      <c r="C51" s="20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>
        <v>1</v>
      </c>
      <c r="X51" s="30">
        <v>2</v>
      </c>
      <c r="Y51" s="30">
        <v>3</v>
      </c>
      <c r="Z51" s="30">
        <v>2</v>
      </c>
      <c r="AA51" s="30"/>
      <c r="AB51" s="30">
        <v>2</v>
      </c>
      <c r="AC51" s="30">
        <v>6</v>
      </c>
      <c r="AD51" s="30">
        <v>3</v>
      </c>
      <c r="AE51" s="30">
        <v>4</v>
      </c>
      <c r="AF51" s="289">
        <v>23</v>
      </c>
      <c r="AG51" s="239">
        <f>COUNTIFS('Po jménech'!$E$2:$E$2024,$B51)</f>
        <v>20</v>
      </c>
      <c r="AH51" s="231">
        <f>COUNTIFS('Po jménech'!$E$2:$E$2024,$B51,'Po jménech'!$J$2:$J$2024,16)</f>
        <v>0</v>
      </c>
      <c r="AI51" s="232">
        <f>COUNTIFS('Po jménech'!$E$2:$E$2024,$B51,'Po jménech'!$J$2:$J$2024,8)</f>
        <v>0</v>
      </c>
      <c r="AJ51" s="232">
        <f>COUNTIFS('Po jménech'!$E$2:$E$2024,$B51,'Po jménech'!$J$2:$J$2024,4)</f>
        <v>0</v>
      </c>
      <c r="AK51" s="270">
        <f>COUNTIFS('Po jménech'!$E$2:$E$2024,$B51,'Po jménech'!$J$2:$J$2024,2)</f>
        <v>3</v>
      </c>
      <c r="AL51" s="233">
        <f>COUNTIFS('Po jménech'!$E$2:$E$2024,$B51,'Po jménech'!$J$2:$J$2024,1)</f>
        <v>17</v>
      </c>
    </row>
    <row r="52" spans="1:38" x14ac:dyDescent="0.25">
      <c r="A52" s="37">
        <v>49</v>
      </c>
      <c r="B52" s="261" t="s">
        <v>365</v>
      </c>
      <c r="C52" s="20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>
        <v>1</v>
      </c>
      <c r="AA52" s="30">
        <v>9</v>
      </c>
      <c r="AB52" s="30">
        <v>9</v>
      </c>
      <c r="AC52" s="30">
        <v>2</v>
      </c>
      <c r="AD52" s="30"/>
      <c r="AE52" s="30">
        <v>2</v>
      </c>
      <c r="AF52" s="289">
        <v>23</v>
      </c>
      <c r="AG52" s="239">
        <f>COUNTIFS('Po jménech'!$E$2:$E$2024,$B52)</f>
        <v>11</v>
      </c>
      <c r="AH52" s="231">
        <f>COUNTIFS('Po jménech'!$E$2:$E$2024,$B52,'Po jménech'!$J$2:$J$2024,16)</f>
        <v>0</v>
      </c>
      <c r="AI52" s="232">
        <f>COUNTIFS('Po jménech'!$E$2:$E$2024,$B52,'Po jménech'!$J$2:$J$2024,8)</f>
        <v>1</v>
      </c>
      <c r="AJ52" s="232">
        <f>COUNTIFS('Po jménech'!$E$2:$E$2024,$B52,'Po jménech'!$J$2:$J$2024,4)</f>
        <v>1</v>
      </c>
      <c r="AK52" s="270">
        <f>COUNTIFS('Po jménech'!$E$2:$E$2024,$B52,'Po jménech'!$J$2:$J$2024,2)</f>
        <v>2</v>
      </c>
      <c r="AL52" s="233">
        <f>COUNTIFS('Po jménech'!$E$2:$E$2024,$B52,'Po jménech'!$J$2:$J$2024,1)</f>
        <v>7</v>
      </c>
    </row>
    <row r="53" spans="1:38" x14ac:dyDescent="0.25">
      <c r="A53" s="37">
        <v>50</v>
      </c>
      <c r="B53" s="261" t="s">
        <v>292</v>
      </c>
      <c r="C53" s="20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>
        <v>3</v>
      </c>
      <c r="W53" s="30">
        <v>2</v>
      </c>
      <c r="X53" s="30">
        <v>2</v>
      </c>
      <c r="Y53" s="30">
        <v>4</v>
      </c>
      <c r="Z53" s="30">
        <v>4</v>
      </c>
      <c r="AA53" s="30">
        <v>4</v>
      </c>
      <c r="AB53" s="30"/>
      <c r="AC53" s="30">
        <v>1</v>
      </c>
      <c r="AD53" s="30">
        <v>2</v>
      </c>
      <c r="AE53" s="30"/>
      <c r="AF53" s="289">
        <v>22</v>
      </c>
      <c r="AG53" s="239">
        <f>COUNTIFS('Po jménech'!$E$2:$E$2024,$B53)</f>
        <v>20</v>
      </c>
      <c r="AH53" s="231">
        <f>COUNTIFS('Po jménech'!$E$2:$E$2024,$B53,'Po jménech'!$J$2:$J$2024,16)</f>
        <v>0</v>
      </c>
      <c r="AI53" s="232">
        <f>COUNTIFS('Po jménech'!$E$2:$E$2024,$B53,'Po jménech'!$J$2:$J$2024,8)</f>
        <v>0</v>
      </c>
      <c r="AJ53" s="232">
        <f>COUNTIFS('Po jménech'!$E$2:$E$2024,$B53,'Po jménech'!$J$2:$J$2024,4)</f>
        <v>0</v>
      </c>
      <c r="AK53" s="270">
        <f>COUNTIFS('Po jménech'!$E$2:$E$2024,$B53,'Po jménech'!$J$2:$J$2024,2)</f>
        <v>2</v>
      </c>
      <c r="AL53" s="233">
        <f>COUNTIFS('Po jménech'!$E$2:$E$2024,$B53,'Po jménech'!$J$2:$J$2024,1)</f>
        <v>18</v>
      </c>
    </row>
    <row r="54" spans="1:38" x14ac:dyDescent="0.25">
      <c r="A54" s="37">
        <v>51</v>
      </c>
      <c r="B54" s="261" t="s">
        <v>344</v>
      </c>
      <c r="C54" s="20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>
        <v>2</v>
      </c>
      <c r="Z54" s="30">
        <v>2</v>
      </c>
      <c r="AA54" s="30">
        <v>3</v>
      </c>
      <c r="AB54" s="30">
        <v>3</v>
      </c>
      <c r="AC54" s="30">
        <v>1</v>
      </c>
      <c r="AD54" s="30">
        <v>5</v>
      </c>
      <c r="AE54" s="30">
        <v>4</v>
      </c>
      <c r="AF54" s="289">
        <v>20</v>
      </c>
      <c r="AG54" s="239">
        <f>COUNTIFS('Po jménech'!$E$2:$E$2024,$B54)</f>
        <v>18</v>
      </c>
      <c r="AH54" s="231">
        <f>COUNTIFS('Po jménech'!$E$2:$E$2024,$B54,'Po jménech'!$J$2:$J$2024,16)</f>
        <v>0</v>
      </c>
      <c r="AI54" s="232">
        <f>COUNTIFS('Po jménech'!$E$2:$E$2024,$B54,'Po jménech'!$J$2:$J$2024,8)</f>
        <v>0</v>
      </c>
      <c r="AJ54" s="232">
        <f>COUNTIFS('Po jménech'!$E$2:$E$2024,$B54,'Po jménech'!$J$2:$J$2024,4)</f>
        <v>0</v>
      </c>
      <c r="AK54" s="270">
        <f>COUNTIFS('Po jménech'!$E$2:$E$2024,$B54,'Po jménech'!$J$2:$J$2024,2)</f>
        <v>2</v>
      </c>
      <c r="AL54" s="233">
        <f>COUNTIFS('Po jménech'!$E$2:$E$2024,$B54,'Po jménech'!$J$2:$J$2024,1)</f>
        <v>16</v>
      </c>
    </row>
    <row r="55" spans="1:38" x14ac:dyDescent="0.25">
      <c r="A55" s="37">
        <v>52</v>
      </c>
      <c r="B55" s="261" t="s">
        <v>406</v>
      </c>
      <c r="C55" s="20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>
        <v>5</v>
      </c>
      <c r="AD55" s="30">
        <v>4</v>
      </c>
      <c r="AE55" s="30">
        <v>10</v>
      </c>
      <c r="AF55" s="289">
        <v>19</v>
      </c>
      <c r="AG55" s="239">
        <f>COUNTIFS('Po jménech'!$E$2:$E$2024,$B55)</f>
        <v>10</v>
      </c>
      <c r="AH55" s="231">
        <f>COUNTIFS('Po jménech'!$E$2:$E$2024,$B55,'Po jménech'!$J$2:$J$2024,16)</f>
        <v>0</v>
      </c>
      <c r="AI55" s="232">
        <f>COUNTIFS('Po jménech'!$E$2:$E$2024,$B55,'Po jménech'!$J$2:$J$2024,8)</f>
        <v>1</v>
      </c>
      <c r="AJ55" s="232">
        <f>COUNTIFS('Po jménech'!$E$2:$E$2024,$B55,'Po jménech'!$J$2:$J$2024,4)</f>
        <v>0</v>
      </c>
      <c r="AK55" s="270">
        <f>COUNTIFS('Po jménech'!$E$2:$E$2024,$B55,'Po jménech'!$J$2:$J$2024,2)</f>
        <v>2</v>
      </c>
      <c r="AL55" s="233">
        <f>COUNTIFS('Po jménech'!$E$2:$E$2024,$B55,'Po jménech'!$J$2:$J$2024,1)</f>
        <v>7</v>
      </c>
    </row>
    <row r="56" spans="1:38" x14ac:dyDescent="0.25">
      <c r="A56" s="37">
        <v>53</v>
      </c>
      <c r="B56" s="261" t="s">
        <v>277</v>
      </c>
      <c r="C56" s="20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>
        <v>3</v>
      </c>
      <c r="W56" s="30">
        <v>5</v>
      </c>
      <c r="X56" s="30">
        <v>3</v>
      </c>
      <c r="Y56" s="30">
        <v>2</v>
      </c>
      <c r="Z56" s="30">
        <v>1</v>
      </c>
      <c r="AA56" s="30">
        <v>2</v>
      </c>
      <c r="AB56" s="30">
        <v>2</v>
      </c>
      <c r="AC56" s="30">
        <v>1</v>
      </c>
      <c r="AD56" s="30"/>
      <c r="AE56" s="30"/>
      <c r="AF56" s="289">
        <v>19</v>
      </c>
      <c r="AG56" s="239">
        <f>COUNTIFS('Po jménech'!$E$2:$E$2024,$B56)</f>
        <v>18</v>
      </c>
      <c r="AH56" s="231">
        <f>COUNTIFS('Po jménech'!$E$2:$E$2024,$B56,'Po jménech'!$J$2:$J$2024,16)</f>
        <v>0</v>
      </c>
      <c r="AI56" s="232">
        <f>COUNTIFS('Po jménech'!$E$2:$E$2024,$B56,'Po jménech'!$J$2:$J$2024,8)</f>
        <v>0</v>
      </c>
      <c r="AJ56" s="232">
        <f>COUNTIFS('Po jménech'!$E$2:$E$2024,$B56,'Po jménech'!$J$2:$J$2024,4)</f>
        <v>0</v>
      </c>
      <c r="AK56" s="270">
        <f>COUNTIFS('Po jménech'!$E$2:$E$2024,$B56,'Po jménech'!$J$2:$J$2024,2)</f>
        <v>1</v>
      </c>
      <c r="AL56" s="233">
        <f>COUNTIFS('Po jménech'!$E$2:$E$2024,$B56,'Po jménech'!$J$2:$J$2024,1)</f>
        <v>17</v>
      </c>
    </row>
    <row r="57" spans="1:38" x14ac:dyDescent="0.25">
      <c r="A57" s="37">
        <v>54</v>
      </c>
      <c r="B57" s="261" t="s">
        <v>72</v>
      </c>
      <c r="C57" s="200"/>
      <c r="D57" s="30"/>
      <c r="E57" s="30"/>
      <c r="F57" s="30">
        <v>19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289">
        <v>19</v>
      </c>
      <c r="AG57" s="239">
        <f>COUNTIFS('Po jménech'!$E$2:$E$2024,$B57)</f>
        <v>3</v>
      </c>
      <c r="AH57" s="231">
        <f>COUNTIFS('Po jménech'!$E$2:$E$2024,$B57,'Po jménech'!$J$2:$J$2024,16)</f>
        <v>1</v>
      </c>
      <c r="AI57" s="232">
        <f>COUNTIFS('Po jménech'!$E$2:$E$2024,$B57,'Po jménech'!$J$2:$J$2024,8)</f>
        <v>0</v>
      </c>
      <c r="AJ57" s="232">
        <f>COUNTIFS('Po jménech'!$E$2:$E$2024,$B57,'Po jménech'!$J$2:$J$2024,4)</f>
        <v>0</v>
      </c>
      <c r="AK57" s="270">
        <f>COUNTIFS('Po jménech'!$E$2:$E$2024,$B57,'Po jménech'!$J$2:$J$2024,2)</f>
        <v>1</v>
      </c>
      <c r="AL57" s="233">
        <f>COUNTIFS('Po jménech'!$E$2:$E$2024,$B57,'Po jménech'!$J$2:$J$2024,1)</f>
        <v>1</v>
      </c>
    </row>
    <row r="58" spans="1:38" x14ac:dyDescent="0.25">
      <c r="A58" s="37">
        <v>55</v>
      </c>
      <c r="B58" s="261" t="s">
        <v>294</v>
      </c>
      <c r="C58" s="20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>
        <v>2</v>
      </c>
      <c r="W58" s="30"/>
      <c r="X58" s="30">
        <v>1</v>
      </c>
      <c r="Y58" s="30"/>
      <c r="Z58" s="30">
        <v>2</v>
      </c>
      <c r="AA58" s="30">
        <v>2</v>
      </c>
      <c r="AB58" s="30">
        <v>1</v>
      </c>
      <c r="AC58" s="30">
        <v>3</v>
      </c>
      <c r="AD58" s="30">
        <v>3</v>
      </c>
      <c r="AE58" s="30">
        <v>4</v>
      </c>
      <c r="AF58" s="289">
        <v>18</v>
      </c>
      <c r="AG58" s="239">
        <f>COUNTIFS('Po jménech'!$E$2:$E$2024,$B58)</f>
        <v>17</v>
      </c>
      <c r="AH58" s="231">
        <f>COUNTIFS('Po jménech'!$E$2:$E$2024,$B58,'Po jménech'!$J$2:$J$2024,16)</f>
        <v>0</v>
      </c>
      <c r="AI58" s="232">
        <f>COUNTIFS('Po jménech'!$E$2:$E$2024,$B58,'Po jménech'!$J$2:$J$2024,8)</f>
        <v>0</v>
      </c>
      <c r="AJ58" s="232">
        <f>COUNTIFS('Po jménech'!$E$2:$E$2024,$B58,'Po jménech'!$J$2:$J$2024,4)</f>
        <v>0</v>
      </c>
      <c r="AK58" s="270">
        <f>COUNTIFS('Po jménech'!$E$2:$E$2024,$B58,'Po jménech'!$J$2:$J$2024,2)</f>
        <v>1</v>
      </c>
      <c r="AL58" s="233">
        <f>COUNTIFS('Po jménech'!$E$2:$E$2024,$B58,'Po jménech'!$J$2:$J$2024,1)</f>
        <v>16</v>
      </c>
    </row>
    <row r="59" spans="1:38" x14ac:dyDescent="0.25">
      <c r="A59" s="37">
        <v>56</v>
      </c>
      <c r="B59" s="261" t="s">
        <v>217</v>
      </c>
      <c r="C59" s="20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>
        <v>2</v>
      </c>
      <c r="S59" s="30">
        <v>2</v>
      </c>
      <c r="T59" s="30">
        <v>9</v>
      </c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>
        <v>4</v>
      </c>
      <c r="AF59" s="289">
        <v>17</v>
      </c>
      <c r="AG59" s="239">
        <f>COUNTIFS('Po jménech'!$E$2:$E$2024,$B59)</f>
        <v>7</v>
      </c>
      <c r="AH59" s="231">
        <f>COUNTIFS('Po jménech'!$E$2:$E$2024,$B59,'Po jménech'!$J$2:$J$2024,16)</f>
        <v>0</v>
      </c>
      <c r="AI59" s="232">
        <f>COUNTIFS('Po jménech'!$E$2:$E$2024,$B59,'Po jménech'!$J$2:$J$2024,8)</f>
        <v>1</v>
      </c>
      <c r="AJ59" s="232">
        <f>COUNTIFS('Po jménech'!$E$2:$E$2024,$B59,'Po jménech'!$J$2:$J$2024,4)</f>
        <v>0</v>
      </c>
      <c r="AK59" s="270">
        <f>COUNTIFS('Po jménech'!$E$2:$E$2024,$B59,'Po jménech'!$J$2:$J$2024,2)</f>
        <v>3</v>
      </c>
      <c r="AL59" s="233">
        <f>COUNTIFS('Po jménech'!$E$2:$E$2024,$B59,'Po jménech'!$J$2:$J$2024,1)</f>
        <v>3</v>
      </c>
    </row>
    <row r="60" spans="1:38" x14ac:dyDescent="0.25">
      <c r="A60" s="37">
        <v>57</v>
      </c>
      <c r="B60" s="261" t="s">
        <v>9</v>
      </c>
      <c r="C60" s="200">
        <v>16</v>
      </c>
      <c r="D60" s="30">
        <v>1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289">
        <v>17</v>
      </c>
      <c r="AG60" s="239">
        <f>COUNTIFS('Po jménech'!$E$2:$E$2024,$B60)</f>
        <v>2</v>
      </c>
      <c r="AH60" s="231">
        <f>COUNTIFS('Po jménech'!$E$2:$E$2024,$B60,'Po jménech'!$J$2:$J$2024,16)</f>
        <v>1</v>
      </c>
      <c r="AI60" s="232">
        <f>COUNTIFS('Po jménech'!$E$2:$E$2024,$B60,'Po jménech'!$J$2:$J$2024,8)</f>
        <v>0</v>
      </c>
      <c r="AJ60" s="232">
        <f>COUNTIFS('Po jménech'!$E$2:$E$2024,$B60,'Po jménech'!$J$2:$J$2024,4)</f>
        <v>0</v>
      </c>
      <c r="AK60" s="270">
        <f>COUNTIFS('Po jménech'!$E$2:$E$2024,$B60,'Po jménech'!$J$2:$J$2024,2)</f>
        <v>0</v>
      </c>
      <c r="AL60" s="233">
        <f>COUNTIFS('Po jménech'!$E$2:$E$2024,$B60,'Po jménech'!$J$2:$J$2024,1)</f>
        <v>1</v>
      </c>
    </row>
    <row r="61" spans="1:38" x14ac:dyDescent="0.25">
      <c r="A61" s="37">
        <v>58</v>
      </c>
      <c r="B61" s="261" t="s">
        <v>244</v>
      </c>
      <c r="C61" s="20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>
        <v>1</v>
      </c>
      <c r="U61" s="30">
        <v>1</v>
      </c>
      <c r="V61" s="30">
        <v>4</v>
      </c>
      <c r="W61" s="30">
        <v>4</v>
      </c>
      <c r="X61" s="30">
        <v>2</v>
      </c>
      <c r="Y61" s="30">
        <v>1</v>
      </c>
      <c r="Z61" s="30"/>
      <c r="AA61" s="30"/>
      <c r="AB61" s="30">
        <v>1</v>
      </c>
      <c r="AC61" s="30">
        <v>1</v>
      </c>
      <c r="AD61" s="30"/>
      <c r="AE61" s="30">
        <v>1</v>
      </c>
      <c r="AF61" s="289">
        <v>16</v>
      </c>
      <c r="AG61" s="239">
        <f>COUNTIFS('Po jménech'!$E$2:$E$2024,$B61)</f>
        <v>15</v>
      </c>
      <c r="AH61" s="231">
        <f>COUNTIFS('Po jménech'!$E$2:$E$2024,$B61,'Po jménech'!$J$2:$J$2024,16)</f>
        <v>0</v>
      </c>
      <c r="AI61" s="232">
        <f>COUNTIFS('Po jménech'!$E$2:$E$2024,$B61,'Po jménech'!$J$2:$J$2024,8)</f>
        <v>0</v>
      </c>
      <c r="AJ61" s="232">
        <f>COUNTIFS('Po jménech'!$E$2:$E$2024,$B61,'Po jménech'!$J$2:$J$2024,4)</f>
        <v>0</v>
      </c>
      <c r="AK61" s="270">
        <f>COUNTIFS('Po jménech'!$E$2:$E$2024,$B61,'Po jménech'!$J$2:$J$2024,2)</f>
        <v>1</v>
      </c>
      <c r="AL61" s="233">
        <f>COUNTIFS('Po jménech'!$E$2:$E$2024,$B61,'Po jménech'!$J$2:$J$2024,1)</f>
        <v>14</v>
      </c>
    </row>
    <row r="62" spans="1:38" x14ac:dyDescent="0.25">
      <c r="A62" s="37">
        <v>59</v>
      </c>
      <c r="B62" s="261" t="s">
        <v>195</v>
      </c>
      <c r="C62" s="20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>
        <v>1</v>
      </c>
      <c r="R62" s="30"/>
      <c r="S62" s="30">
        <v>4</v>
      </c>
      <c r="T62" s="30">
        <v>2</v>
      </c>
      <c r="U62" s="30"/>
      <c r="V62" s="30"/>
      <c r="W62" s="30"/>
      <c r="X62" s="30">
        <v>7</v>
      </c>
      <c r="Y62" s="30">
        <v>2</v>
      </c>
      <c r="Z62" s="30"/>
      <c r="AA62" s="30"/>
      <c r="AB62" s="30"/>
      <c r="AC62" s="30"/>
      <c r="AD62" s="30"/>
      <c r="AE62" s="30"/>
      <c r="AF62" s="289">
        <v>16</v>
      </c>
      <c r="AG62" s="239">
        <f>COUNTIFS('Po jménech'!$E$2:$E$2024,$B62)</f>
        <v>12</v>
      </c>
      <c r="AH62" s="231">
        <f>COUNTIFS('Po jménech'!$E$2:$E$2024,$B62,'Po jménech'!$J$2:$J$2024,16)</f>
        <v>0</v>
      </c>
      <c r="AI62" s="232">
        <f>COUNTIFS('Po jménech'!$E$2:$E$2024,$B62,'Po jménech'!$J$2:$J$2024,8)</f>
        <v>0</v>
      </c>
      <c r="AJ62" s="232">
        <f>COUNTIFS('Po jménech'!$E$2:$E$2024,$B62,'Po jménech'!$J$2:$J$2024,4)</f>
        <v>1</v>
      </c>
      <c r="AK62" s="270">
        <f>COUNTIFS('Po jménech'!$E$2:$E$2024,$B62,'Po jménech'!$J$2:$J$2024,2)</f>
        <v>1</v>
      </c>
      <c r="AL62" s="233">
        <f>COUNTIFS('Po jménech'!$E$2:$E$2024,$B62,'Po jménech'!$J$2:$J$2024,1)</f>
        <v>10</v>
      </c>
    </row>
    <row r="63" spans="1:38" x14ac:dyDescent="0.25">
      <c r="A63" s="37">
        <v>60</v>
      </c>
      <c r="B63" s="261" t="s">
        <v>227</v>
      </c>
      <c r="C63" s="20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>
        <v>1</v>
      </c>
      <c r="T63" s="30">
        <v>3</v>
      </c>
      <c r="U63" s="30">
        <v>5</v>
      </c>
      <c r="V63" s="30"/>
      <c r="W63" s="30"/>
      <c r="X63" s="30"/>
      <c r="Y63" s="30"/>
      <c r="Z63" s="30">
        <v>6</v>
      </c>
      <c r="AA63" s="30"/>
      <c r="AB63" s="30"/>
      <c r="AC63" s="30"/>
      <c r="AD63" s="30"/>
      <c r="AE63" s="30"/>
      <c r="AF63" s="289">
        <v>15</v>
      </c>
      <c r="AG63" s="239">
        <f>COUNTIFS('Po jménech'!$E$2:$E$2024,$B63)</f>
        <v>9</v>
      </c>
      <c r="AH63" s="231">
        <f>COUNTIFS('Po jménech'!$E$2:$E$2024,$B63,'Po jménech'!$J$2:$J$2024,16)</f>
        <v>0</v>
      </c>
      <c r="AI63" s="232">
        <f>COUNTIFS('Po jménech'!$E$2:$E$2024,$B63,'Po jménech'!$J$2:$J$2024,8)</f>
        <v>0</v>
      </c>
      <c r="AJ63" s="232">
        <f>COUNTIFS('Po jménech'!$E$2:$E$2024,$B63,'Po jménech'!$J$2:$J$2024,4)</f>
        <v>1</v>
      </c>
      <c r="AK63" s="270">
        <f>COUNTIFS('Po jménech'!$E$2:$E$2024,$B63,'Po jménech'!$J$2:$J$2024,2)</f>
        <v>3</v>
      </c>
      <c r="AL63" s="233">
        <f>COUNTIFS('Po jménech'!$E$2:$E$2024,$B63,'Po jménech'!$J$2:$J$2024,1)</f>
        <v>5</v>
      </c>
    </row>
    <row r="64" spans="1:38" x14ac:dyDescent="0.25">
      <c r="A64" s="37">
        <v>61</v>
      </c>
      <c r="B64" s="261" t="s">
        <v>303</v>
      </c>
      <c r="C64" s="20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>
        <v>1</v>
      </c>
      <c r="X64" s="30"/>
      <c r="Y64" s="30"/>
      <c r="Z64" s="30">
        <v>4</v>
      </c>
      <c r="AA64" s="30">
        <v>1</v>
      </c>
      <c r="AB64" s="30">
        <v>2</v>
      </c>
      <c r="AC64" s="30">
        <v>1</v>
      </c>
      <c r="AD64" s="30">
        <v>6</v>
      </c>
      <c r="AE64" s="30"/>
      <c r="AF64" s="289">
        <v>15</v>
      </c>
      <c r="AG64" s="239">
        <f>COUNTIFS('Po jménech'!$E$2:$E$2024,$B64)</f>
        <v>12</v>
      </c>
      <c r="AH64" s="231">
        <f>COUNTIFS('Po jménech'!$E$2:$E$2024,$B64,'Po jménech'!$J$2:$J$2024,16)</f>
        <v>0</v>
      </c>
      <c r="AI64" s="232">
        <f>COUNTIFS('Po jménech'!$E$2:$E$2024,$B64,'Po jménech'!$J$2:$J$2024,8)</f>
        <v>0</v>
      </c>
      <c r="AJ64" s="232">
        <f>COUNTIFS('Po jménech'!$E$2:$E$2024,$B64,'Po jménech'!$J$2:$J$2024,4)</f>
        <v>1</v>
      </c>
      <c r="AK64" s="270">
        <f>COUNTIFS('Po jménech'!$E$2:$E$2024,$B64,'Po jménech'!$J$2:$J$2024,2)</f>
        <v>0</v>
      </c>
      <c r="AL64" s="233">
        <f>COUNTIFS('Po jménech'!$E$2:$E$2024,$B64,'Po jménech'!$J$2:$J$2024,1)</f>
        <v>11</v>
      </c>
    </row>
    <row r="65" spans="1:38" x14ac:dyDescent="0.25">
      <c r="A65" s="37">
        <v>62</v>
      </c>
      <c r="B65" s="261" t="s">
        <v>291</v>
      </c>
      <c r="C65" s="20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>
        <v>4</v>
      </c>
      <c r="W65" s="30">
        <v>2</v>
      </c>
      <c r="X65" s="30">
        <v>3</v>
      </c>
      <c r="Y65" s="30">
        <v>1</v>
      </c>
      <c r="Z65" s="30"/>
      <c r="AA65" s="30">
        <v>1</v>
      </c>
      <c r="AB65" s="30"/>
      <c r="AC65" s="30">
        <v>2</v>
      </c>
      <c r="AD65" s="30">
        <v>1</v>
      </c>
      <c r="AE65" s="30"/>
      <c r="AF65" s="289">
        <v>14</v>
      </c>
      <c r="AG65" s="239">
        <f>COUNTIFS('Po jménech'!$E$2:$E$2024,$B65)</f>
        <v>10</v>
      </c>
      <c r="AH65" s="231">
        <f>COUNTIFS('Po jménech'!$E$2:$E$2024,$B65,'Po jménech'!$J$2:$J$2024,16)</f>
        <v>0</v>
      </c>
      <c r="AI65" s="232">
        <f>COUNTIFS('Po jménech'!$E$2:$E$2024,$B65,'Po jménech'!$J$2:$J$2024,8)</f>
        <v>0</v>
      </c>
      <c r="AJ65" s="232">
        <f>COUNTIFS('Po jménech'!$E$2:$E$2024,$B65,'Po jménech'!$J$2:$J$2024,4)</f>
        <v>1</v>
      </c>
      <c r="AK65" s="270">
        <f>COUNTIFS('Po jménech'!$E$2:$E$2024,$B65,'Po jménech'!$J$2:$J$2024,2)</f>
        <v>1</v>
      </c>
      <c r="AL65" s="233">
        <f>COUNTIFS('Po jménech'!$E$2:$E$2024,$B65,'Po jménech'!$J$2:$J$2024,1)</f>
        <v>8</v>
      </c>
    </row>
    <row r="66" spans="1:38" x14ac:dyDescent="0.25">
      <c r="A66" s="37">
        <v>63</v>
      </c>
      <c r="B66" s="261" t="s">
        <v>306</v>
      </c>
      <c r="C66" s="20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>
        <v>1</v>
      </c>
      <c r="X66" s="30"/>
      <c r="Y66" s="30">
        <v>2</v>
      </c>
      <c r="Z66" s="30"/>
      <c r="AA66" s="30">
        <v>3</v>
      </c>
      <c r="AB66" s="30">
        <v>4</v>
      </c>
      <c r="AC66" s="30">
        <v>4</v>
      </c>
      <c r="AD66" s="30"/>
      <c r="AE66" s="30"/>
      <c r="AF66" s="289">
        <v>14</v>
      </c>
      <c r="AG66" s="239">
        <f>COUNTIFS('Po jménech'!$E$2:$E$2024,$B66)</f>
        <v>12</v>
      </c>
      <c r="AH66" s="231">
        <f>COUNTIFS('Po jménech'!$E$2:$E$2024,$B66,'Po jménech'!$J$2:$J$2024,16)</f>
        <v>0</v>
      </c>
      <c r="AI66" s="232">
        <f>COUNTIFS('Po jménech'!$E$2:$E$2024,$B66,'Po jménech'!$J$2:$J$2024,8)</f>
        <v>0</v>
      </c>
      <c r="AJ66" s="232">
        <f>COUNTIFS('Po jménech'!$E$2:$E$2024,$B66,'Po jménech'!$J$2:$J$2024,4)</f>
        <v>0</v>
      </c>
      <c r="AK66" s="270">
        <f>COUNTIFS('Po jménech'!$E$2:$E$2024,$B66,'Po jménech'!$J$2:$J$2024,2)</f>
        <v>2</v>
      </c>
      <c r="AL66" s="233">
        <f>COUNTIFS('Po jménech'!$E$2:$E$2024,$B66,'Po jménech'!$J$2:$J$2024,1)</f>
        <v>10</v>
      </c>
    </row>
    <row r="67" spans="1:38" x14ac:dyDescent="0.25">
      <c r="A67" s="37">
        <v>64</v>
      </c>
      <c r="B67" s="261" t="s">
        <v>101</v>
      </c>
      <c r="C67" s="200"/>
      <c r="D67" s="30"/>
      <c r="E67" s="30"/>
      <c r="F67" s="30"/>
      <c r="G67" s="30"/>
      <c r="H67" s="30">
        <v>4</v>
      </c>
      <c r="I67" s="30">
        <v>3</v>
      </c>
      <c r="J67" s="30">
        <v>1</v>
      </c>
      <c r="K67" s="30">
        <v>3</v>
      </c>
      <c r="L67" s="30">
        <v>1</v>
      </c>
      <c r="M67" s="30">
        <v>2</v>
      </c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289">
        <v>14</v>
      </c>
      <c r="AG67" s="239">
        <f>COUNTIFS('Po jménech'!$E$2:$E$2024,$B67)</f>
        <v>9</v>
      </c>
      <c r="AH67" s="231">
        <f>COUNTIFS('Po jménech'!$E$2:$E$2024,$B67,'Po jménech'!$J$2:$J$2024,16)</f>
        <v>0</v>
      </c>
      <c r="AI67" s="232">
        <f>COUNTIFS('Po jménech'!$E$2:$E$2024,$B67,'Po jménech'!$J$2:$J$2024,8)</f>
        <v>0</v>
      </c>
      <c r="AJ67" s="232">
        <f>COUNTIFS('Po jménech'!$E$2:$E$2024,$B67,'Po jménech'!$J$2:$J$2024,4)</f>
        <v>1</v>
      </c>
      <c r="AK67" s="270">
        <f>COUNTIFS('Po jménech'!$E$2:$E$2024,$B67,'Po jménech'!$J$2:$J$2024,2)</f>
        <v>2</v>
      </c>
      <c r="AL67" s="233">
        <f>COUNTIFS('Po jménech'!$E$2:$E$2024,$B67,'Po jménech'!$J$2:$J$2024,1)</f>
        <v>6</v>
      </c>
    </row>
    <row r="68" spans="1:38" x14ac:dyDescent="0.25">
      <c r="A68" s="37">
        <v>65</v>
      </c>
      <c r="B68" s="261" t="s">
        <v>355</v>
      </c>
      <c r="C68" s="20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>
        <v>2</v>
      </c>
      <c r="AA68" s="30">
        <v>2</v>
      </c>
      <c r="AB68" s="30">
        <v>1</v>
      </c>
      <c r="AC68" s="30">
        <v>4</v>
      </c>
      <c r="AD68" s="30">
        <v>2</v>
      </c>
      <c r="AE68" s="30">
        <v>2</v>
      </c>
      <c r="AF68" s="289">
        <v>13</v>
      </c>
      <c r="AG68" s="239">
        <f>COUNTIFS('Po jménech'!$E$2:$E$2024,$B68)</f>
        <v>13</v>
      </c>
      <c r="AH68" s="231">
        <f>COUNTIFS('Po jménech'!$E$2:$E$2024,$B68,'Po jménech'!$J$2:$J$2024,16)</f>
        <v>0</v>
      </c>
      <c r="AI68" s="232">
        <f>COUNTIFS('Po jménech'!$E$2:$E$2024,$B68,'Po jménech'!$J$2:$J$2024,8)</f>
        <v>0</v>
      </c>
      <c r="AJ68" s="232">
        <f>COUNTIFS('Po jménech'!$E$2:$E$2024,$B68,'Po jménech'!$J$2:$J$2024,4)</f>
        <v>0</v>
      </c>
      <c r="AK68" s="270">
        <f>COUNTIFS('Po jménech'!$E$2:$E$2024,$B68,'Po jménech'!$J$2:$J$2024,2)</f>
        <v>0</v>
      </c>
      <c r="AL68" s="233">
        <f>COUNTIFS('Po jménech'!$E$2:$E$2024,$B68,'Po jménech'!$J$2:$J$2024,1)</f>
        <v>13</v>
      </c>
    </row>
    <row r="69" spans="1:38" x14ac:dyDescent="0.25">
      <c r="A69" s="37">
        <v>66</v>
      </c>
      <c r="B69" s="261" t="s">
        <v>95</v>
      </c>
      <c r="C69" s="200"/>
      <c r="D69" s="30"/>
      <c r="E69" s="30"/>
      <c r="F69" s="30"/>
      <c r="G69" s="30">
        <v>1</v>
      </c>
      <c r="H69" s="30"/>
      <c r="I69" s="30">
        <v>3</v>
      </c>
      <c r="J69" s="30">
        <v>2</v>
      </c>
      <c r="K69" s="30"/>
      <c r="L69" s="30"/>
      <c r="M69" s="30"/>
      <c r="N69" s="30"/>
      <c r="O69" s="30"/>
      <c r="P69" s="30"/>
      <c r="Q69" s="30"/>
      <c r="R69" s="30">
        <v>2</v>
      </c>
      <c r="S69" s="30">
        <v>2</v>
      </c>
      <c r="T69" s="30">
        <v>3</v>
      </c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289">
        <v>13</v>
      </c>
      <c r="AG69" s="239">
        <f>COUNTIFS('Po jménech'!$E$2:$E$2024,$B69)</f>
        <v>11</v>
      </c>
      <c r="AH69" s="231">
        <f>COUNTIFS('Po jménech'!$E$2:$E$2024,$B69,'Po jménech'!$J$2:$J$2024,16)</f>
        <v>0</v>
      </c>
      <c r="AI69" s="232">
        <f>COUNTIFS('Po jménech'!$E$2:$E$2024,$B69,'Po jménech'!$J$2:$J$2024,8)</f>
        <v>0</v>
      </c>
      <c r="AJ69" s="232">
        <f>COUNTIFS('Po jménech'!$E$2:$E$2024,$B69,'Po jménech'!$J$2:$J$2024,4)</f>
        <v>0</v>
      </c>
      <c r="AK69" s="270">
        <f>COUNTIFS('Po jménech'!$E$2:$E$2024,$B69,'Po jménech'!$J$2:$J$2024,2)</f>
        <v>2</v>
      </c>
      <c r="AL69" s="233">
        <f>COUNTIFS('Po jménech'!$E$2:$E$2024,$B69,'Po jménech'!$J$2:$J$2024,1)</f>
        <v>9</v>
      </c>
    </row>
    <row r="70" spans="1:38" x14ac:dyDescent="0.25">
      <c r="A70" s="37">
        <v>67</v>
      </c>
      <c r="B70" s="261" t="s">
        <v>413</v>
      </c>
      <c r="C70" s="20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>
        <v>2</v>
      </c>
      <c r="AD70" s="30">
        <v>4</v>
      </c>
      <c r="AE70" s="30">
        <v>7</v>
      </c>
      <c r="AF70" s="289">
        <v>13</v>
      </c>
      <c r="AG70" s="239">
        <f>COUNTIFS('Po jménech'!$E$2:$E$2024,$B70)</f>
        <v>10</v>
      </c>
      <c r="AH70" s="231">
        <f>COUNTIFS('Po jménech'!$E$2:$E$2024,$B70,'Po jménech'!$J$2:$J$2024,16)</f>
        <v>0</v>
      </c>
      <c r="AI70" s="232">
        <f>COUNTIFS('Po jménech'!$E$2:$E$2024,$B70,'Po jménech'!$J$2:$J$2024,8)</f>
        <v>0</v>
      </c>
      <c r="AJ70" s="232">
        <f>COUNTIFS('Po jménech'!$E$2:$E$2024,$B70,'Po jménech'!$J$2:$J$2024,4)</f>
        <v>1</v>
      </c>
      <c r="AK70" s="270">
        <f>COUNTIFS('Po jménech'!$E$2:$E$2024,$B70,'Po jménech'!$J$2:$J$2024,2)</f>
        <v>0</v>
      </c>
      <c r="AL70" s="233">
        <f>COUNTIFS('Po jménech'!$E$2:$E$2024,$B70,'Po jménech'!$J$2:$J$2024,1)</f>
        <v>9</v>
      </c>
    </row>
    <row r="71" spans="1:38" x14ac:dyDescent="0.25">
      <c r="A71" s="37">
        <v>68</v>
      </c>
      <c r="B71" s="261" t="s">
        <v>374</v>
      </c>
      <c r="C71" s="20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>
        <v>2</v>
      </c>
      <c r="AB71" s="30">
        <v>5</v>
      </c>
      <c r="AC71" s="30">
        <v>5</v>
      </c>
      <c r="AD71" s="30">
        <v>1</v>
      </c>
      <c r="AE71" s="30"/>
      <c r="AF71" s="289">
        <v>13</v>
      </c>
      <c r="AG71" s="239">
        <f>COUNTIFS('Po jménech'!$E$2:$E$2024,$B71)</f>
        <v>9</v>
      </c>
      <c r="AH71" s="231">
        <f>COUNTIFS('Po jménech'!$E$2:$E$2024,$B71,'Po jménech'!$J$2:$J$2024,16)</f>
        <v>0</v>
      </c>
      <c r="AI71" s="232">
        <f>COUNTIFS('Po jménech'!$E$2:$E$2024,$B71,'Po jménech'!$J$2:$J$2024,8)</f>
        <v>0</v>
      </c>
      <c r="AJ71" s="232">
        <f>COUNTIFS('Po jménech'!$E$2:$E$2024,$B71,'Po jménech'!$J$2:$J$2024,4)</f>
        <v>1</v>
      </c>
      <c r="AK71" s="270">
        <f>COUNTIFS('Po jménech'!$E$2:$E$2024,$B71,'Po jménech'!$J$2:$J$2024,2)</f>
        <v>1</v>
      </c>
      <c r="AL71" s="233">
        <f>COUNTIFS('Po jménech'!$E$2:$E$2024,$B71,'Po jménech'!$J$2:$J$2024,1)</f>
        <v>7</v>
      </c>
    </row>
    <row r="72" spans="1:38" x14ac:dyDescent="0.25">
      <c r="A72" s="37">
        <v>69</v>
      </c>
      <c r="B72" s="261" t="s">
        <v>99</v>
      </c>
      <c r="C72" s="200"/>
      <c r="D72" s="30"/>
      <c r="E72" s="30"/>
      <c r="F72" s="30"/>
      <c r="G72" s="30">
        <v>1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>
        <v>1</v>
      </c>
      <c r="V72" s="30"/>
      <c r="W72" s="30">
        <v>1</v>
      </c>
      <c r="X72" s="30">
        <v>4</v>
      </c>
      <c r="Y72" s="30">
        <v>4</v>
      </c>
      <c r="Z72" s="30"/>
      <c r="AA72" s="30">
        <v>1</v>
      </c>
      <c r="AB72" s="30"/>
      <c r="AC72" s="30"/>
      <c r="AD72" s="30"/>
      <c r="AE72" s="30"/>
      <c r="AF72" s="289">
        <v>12</v>
      </c>
      <c r="AG72" s="239">
        <f>COUNTIFS('Po jménech'!$E$2:$E$2024,$B72)</f>
        <v>12</v>
      </c>
      <c r="AH72" s="231">
        <f>COUNTIFS('Po jménech'!$E$2:$E$2024,$B72,'Po jménech'!$J$2:$J$2024,16)</f>
        <v>0</v>
      </c>
      <c r="AI72" s="232">
        <f>COUNTIFS('Po jménech'!$E$2:$E$2024,$B72,'Po jménech'!$J$2:$J$2024,8)</f>
        <v>0</v>
      </c>
      <c r="AJ72" s="232">
        <f>COUNTIFS('Po jménech'!$E$2:$E$2024,$B72,'Po jménech'!$J$2:$J$2024,4)</f>
        <v>0</v>
      </c>
      <c r="AK72" s="270">
        <f>COUNTIFS('Po jménech'!$E$2:$E$2024,$B72,'Po jménech'!$J$2:$J$2024,2)</f>
        <v>0</v>
      </c>
      <c r="AL72" s="233">
        <f>COUNTIFS('Po jménech'!$E$2:$E$2024,$B72,'Po jménech'!$J$2:$J$2024,1)</f>
        <v>12</v>
      </c>
    </row>
    <row r="73" spans="1:38" x14ac:dyDescent="0.25">
      <c r="A73" s="37">
        <v>70</v>
      </c>
      <c r="B73" s="261" t="s">
        <v>345</v>
      </c>
      <c r="C73" s="20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>
        <v>2</v>
      </c>
      <c r="Z73" s="30"/>
      <c r="AA73" s="30"/>
      <c r="AB73" s="30">
        <v>1</v>
      </c>
      <c r="AC73" s="30">
        <v>4</v>
      </c>
      <c r="AD73" s="30">
        <v>4</v>
      </c>
      <c r="AE73" s="30">
        <v>1</v>
      </c>
      <c r="AF73" s="289">
        <v>12</v>
      </c>
      <c r="AG73" s="239">
        <f>COUNTIFS('Po jménech'!$E$2:$E$2024,$B73)</f>
        <v>12</v>
      </c>
      <c r="AH73" s="231">
        <f>COUNTIFS('Po jménech'!$E$2:$E$2024,$B73,'Po jménech'!$J$2:$J$2024,16)</f>
        <v>0</v>
      </c>
      <c r="AI73" s="232">
        <f>COUNTIFS('Po jménech'!$E$2:$E$2024,$B73,'Po jménech'!$J$2:$J$2024,8)</f>
        <v>0</v>
      </c>
      <c r="AJ73" s="232">
        <f>COUNTIFS('Po jménech'!$E$2:$E$2024,$B73,'Po jménech'!$J$2:$J$2024,4)</f>
        <v>0</v>
      </c>
      <c r="AK73" s="270">
        <f>COUNTIFS('Po jménech'!$E$2:$E$2024,$B73,'Po jménech'!$J$2:$J$2024,2)</f>
        <v>0</v>
      </c>
      <c r="AL73" s="233">
        <f>COUNTIFS('Po jménech'!$E$2:$E$2024,$B73,'Po jménech'!$J$2:$J$2024,1)</f>
        <v>12</v>
      </c>
    </row>
    <row r="74" spans="1:38" x14ac:dyDescent="0.25">
      <c r="A74" s="37">
        <v>71</v>
      </c>
      <c r="B74" s="261" t="s">
        <v>258</v>
      </c>
      <c r="C74" s="20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>
        <v>1</v>
      </c>
      <c r="V74" s="30"/>
      <c r="W74" s="30">
        <v>1</v>
      </c>
      <c r="X74" s="30"/>
      <c r="Y74" s="30">
        <v>1</v>
      </c>
      <c r="Z74" s="30"/>
      <c r="AA74" s="30">
        <v>4</v>
      </c>
      <c r="AB74" s="30">
        <v>2</v>
      </c>
      <c r="AC74" s="30"/>
      <c r="AD74" s="30">
        <v>1</v>
      </c>
      <c r="AE74" s="30">
        <v>1</v>
      </c>
      <c r="AF74" s="289">
        <v>11</v>
      </c>
      <c r="AG74" s="239">
        <f>COUNTIFS('Po jménech'!$E$2:$E$2024,$B74)</f>
        <v>11</v>
      </c>
      <c r="AH74" s="231">
        <f>COUNTIFS('Po jménech'!$E$2:$E$2024,$B74,'Po jménech'!$J$2:$J$2024,16)</f>
        <v>0</v>
      </c>
      <c r="AI74" s="232">
        <f>COUNTIFS('Po jménech'!$E$2:$E$2024,$B74,'Po jménech'!$J$2:$J$2024,8)</f>
        <v>0</v>
      </c>
      <c r="AJ74" s="232">
        <f>COUNTIFS('Po jménech'!$E$2:$E$2024,$B74,'Po jménech'!$J$2:$J$2024,4)</f>
        <v>0</v>
      </c>
      <c r="AK74" s="270">
        <f>COUNTIFS('Po jménech'!$E$2:$E$2024,$B74,'Po jménech'!$J$2:$J$2024,2)</f>
        <v>0</v>
      </c>
      <c r="AL74" s="233">
        <f>COUNTIFS('Po jménech'!$E$2:$E$2024,$B74,'Po jménech'!$J$2:$J$2024,1)</f>
        <v>11</v>
      </c>
    </row>
    <row r="75" spans="1:38" x14ac:dyDescent="0.25">
      <c r="A75" s="37">
        <v>72</v>
      </c>
      <c r="B75" s="261" t="s">
        <v>147</v>
      </c>
      <c r="C75" s="200"/>
      <c r="D75" s="30"/>
      <c r="E75" s="30"/>
      <c r="F75" s="30"/>
      <c r="G75" s="30"/>
      <c r="H75" s="30"/>
      <c r="I75" s="30"/>
      <c r="J75" s="30"/>
      <c r="K75" s="30">
        <v>1</v>
      </c>
      <c r="L75" s="30">
        <v>3</v>
      </c>
      <c r="M75" s="30"/>
      <c r="N75" s="30"/>
      <c r="O75" s="30"/>
      <c r="P75" s="30"/>
      <c r="Q75" s="30"/>
      <c r="R75" s="30"/>
      <c r="S75" s="30"/>
      <c r="T75" s="30"/>
      <c r="U75" s="30"/>
      <c r="V75" s="30">
        <v>5</v>
      </c>
      <c r="W75" s="30"/>
      <c r="X75" s="30">
        <v>2</v>
      </c>
      <c r="Y75" s="30"/>
      <c r="Z75" s="30"/>
      <c r="AA75" s="30"/>
      <c r="AB75" s="30"/>
      <c r="AC75" s="30"/>
      <c r="AD75" s="30"/>
      <c r="AE75" s="30"/>
      <c r="AF75" s="289">
        <v>11</v>
      </c>
      <c r="AG75" s="239">
        <f>COUNTIFS('Po jménech'!$E$2:$E$2024,$B75)</f>
        <v>7</v>
      </c>
      <c r="AH75" s="231">
        <f>COUNTIFS('Po jménech'!$E$2:$E$2024,$B75,'Po jménech'!$J$2:$J$2024,16)</f>
        <v>0</v>
      </c>
      <c r="AI75" s="232">
        <f>COUNTIFS('Po jménech'!$E$2:$E$2024,$B75,'Po jménech'!$J$2:$J$2024,8)</f>
        <v>0</v>
      </c>
      <c r="AJ75" s="232">
        <f>COUNTIFS('Po jménech'!$E$2:$E$2024,$B75,'Po jménech'!$J$2:$J$2024,4)</f>
        <v>1</v>
      </c>
      <c r="AK75" s="270">
        <f>COUNTIFS('Po jménech'!$E$2:$E$2024,$B75,'Po jménech'!$J$2:$J$2024,2)</f>
        <v>1</v>
      </c>
      <c r="AL75" s="233">
        <f>COUNTIFS('Po jménech'!$E$2:$E$2024,$B75,'Po jménech'!$J$2:$J$2024,1)</f>
        <v>5</v>
      </c>
    </row>
    <row r="76" spans="1:38" x14ac:dyDescent="0.25">
      <c r="A76" s="37">
        <v>73</v>
      </c>
      <c r="B76" s="261" t="s">
        <v>213</v>
      </c>
      <c r="C76" s="20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>
        <v>1</v>
      </c>
      <c r="S76" s="30">
        <v>1</v>
      </c>
      <c r="T76" s="30">
        <v>1</v>
      </c>
      <c r="U76" s="30">
        <v>4</v>
      </c>
      <c r="V76" s="30">
        <v>4</v>
      </c>
      <c r="W76" s="30"/>
      <c r="X76" s="30"/>
      <c r="Y76" s="30"/>
      <c r="Z76" s="30"/>
      <c r="AA76" s="30"/>
      <c r="AB76" s="30"/>
      <c r="AC76" s="30"/>
      <c r="AD76" s="30"/>
      <c r="AE76" s="30"/>
      <c r="AF76" s="289">
        <v>11</v>
      </c>
      <c r="AG76" s="239">
        <f>COUNTIFS('Po jménech'!$E$2:$E$2024,$B76)</f>
        <v>10</v>
      </c>
      <c r="AH76" s="231">
        <f>COUNTIFS('Po jménech'!$E$2:$E$2024,$B76,'Po jménech'!$J$2:$J$2024,16)</f>
        <v>0</v>
      </c>
      <c r="AI76" s="232">
        <f>COUNTIFS('Po jménech'!$E$2:$E$2024,$B76,'Po jménech'!$J$2:$J$2024,8)</f>
        <v>0</v>
      </c>
      <c r="AJ76" s="232">
        <f>COUNTIFS('Po jménech'!$E$2:$E$2024,$B76,'Po jménech'!$J$2:$J$2024,4)</f>
        <v>0</v>
      </c>
      <c r="AK76" s="270">
        <f>COUNTIFS('Po jménech'!$E$2:$E$2024,$B76,'Po jménech'!$J$2:$J$2024,2)</f>
        <v>1</v>
      </c>
      <c r="AL76" s="233">
        <f>COUNTIFS('Po jménech'!$E$2:$E$2024,$B76,'Po jménech'!$J$2:$J$2024,1)</f>
        <v>9</v>
      </c>
    </row>
    <row r="77" spans="1:38" x14ac:dyDescent="0.25">
      <c r="A77" s="37">
        <v>74</v>
      </c>
      <c r="B77" s="261" t="s">
        <v>67</v>
      </c>
      <c r="C77" s="200"/>
      <c r="D77" s="30"/>
      <c r="E77" s="30"/>
      <c r="F77" s="30">
        <v>4</v>
      </c>
      <c r="G77" s="30">
        <v>1</v>
      </c>
      <c r="H77" s="30">
        <v>4</v>
      </c>
      <c r="I77" s="30">
        <v>1</v>
      </c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289">
        <v>10</v>
      </c>
      <c r="AG77" s="239">
        <f>COUNTIFS('Po jménech'!$E$2:$E$2024,$B77)</f>
        <v>5</v>
      </c>
      <c r="AH77" s="231">
        <f>COUNTIFS('Po jménech'!$E$2:$E$2024,$B77,'Po jménech'!$J$2:$J$2024,16)</f>
        <v>0</v>
      </c>
      <c r="AI77" s="232">
        <f>COUNTIFS('Po jménech'!$E$2:$E$2024,$B77,'Po jménech'!$J$2:$J$2024,8)</f>
        <v>0</v>
      </c>
      <c r="AJ77" s="232">
        <f>COUNTIFS('Po jménech'!$E$2:$E$2024,$B77,'Po jménech'!$J$2:$J$2024,4)</f>
        <v>1</v>
      </c>
      <c r="AK77" s="270">
        <f>COUNTIFS('Po jménech'!$E$2:$E$2024,$B77,'Po jménech'!$J$2:$J$2024,2)</f>
        <v>2</v>
      </c>
      <c r="AL77" s="233">
        <f>COUNTIFS('Po jménech'!$E$2:$E$2024,$B77,'Po jménech'!$J$2:$J$2024,1)</f>
        <v>2</v>
      </c>
    </row>
    <row r="78" spans="1:38" x14ac:dyDescent="0.25">
      <c r="A78" s="37">
        <v>75</v>
      </c>
      <c r="B78" s="261" t="s">
        <v>416</v>
      </c>
      <c r="C78" s="20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>
        <v>1</v>
      </c>
      <c r="AD78" s="30">
        <v>4</v>
      </c>
      <c r="AE78" s="30">
        <v>5</v>
      </c>
      <c r="AF78" s="289">
        <v>10</v>
      </c>
      <c r="AG78" s="239">
        <f>COUNTIFS('Po jménech'!$E$2:$E$2024,$B78)</f>
        <v>9</v>
      </c>
      <c r="AH78" s="231">
        <f>COUNTIFS('Po jménech'!$E$2:$E$2024,$B78,'Po jménech'!$J$2:$J$2024,16)</f>
        <v>0</v>
      </c>
      <c r="AI78" s="232">
        <f>COUNTIFS('Po jménech'!$E$2:$E$2024,$B78,'Po jménech'!$J$2:$J$2024,8)</f>
        <v>0</v>
      </c>
      <c r="AJ78" s="232">
        <f>COUNTIFS('Po jménech'!$E$2:$E$2024,$B78,'Po jménech'!$J$2:$J$2024,4)</f>
        <v>0</v>
      </c>
      <c r="AK78" s="270">
        <f>COUNTIFS('Po jménech'!$E$2:$E$2024,$B78,'Po jménech'!$J$2:$J$2024,2)</f>
        <v>1</v>
      </c>
      <c r="AL78" s="233">
        <f>COUNTIFS('Po jménech'!$E$2:$E$2024,$B78,'Po jménech'!$J$2:$J$2024,1)</f>
        <v>8</v>
      </c>
    </row>
    <row r="79" spans="1:38" x14ac:dyDescent="0.25">
      <c r="A79" s="37">
        <v>76</v>
      </c>
      <c r="B79" s="261" t="s">
        <v>218</v>
      </c>
      <c r="C79" s="20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>
        <v>1</v>
      </c>
      <c r="S79" s="30"/>
      <c r="T79" s="30"/>
      <c r="U79" s="30"/>
      <c r="V79" s="30"/>
      <c r="W79" s="30"/>
      <c r="X79" s="30">
        <v>1</v>
      </c>
      <c r="Y79" s="30">
        <v>1</v>
      </c>
      <c r="Z79" s="30">
        <v>1</v>
      </c>
      <c r="AA79" s="30">
        <v>1</v>
      </c>
      <c r="AB79" s="30">
        <v>1</v>
      </c>
      <c r="AC79" s="30">
        <v>1</v>
      </c>
      <c r="AD79" s="30">
        <v>3</v>
      </c>
      <c r="AE79" s="30"/>
      <c r="AF79" s="289">
        <v>10</v>
      </c>
      <c r="AG79" s="239">
        <f>COUNTIFS('Po jménech'!$E$2:$E$2024,$B79)</f>
        <v>10</v>
      </c>
      <c r="AH79" s="231">
        <f>COUNTIFS('Po jménech'!$E$2:$E$2024,$B79,'Po jménech'!$J$2:$J$2024,16)</f>
        <v>0</v>
      </c>
      <c r="AI79" s="232">
        <f>COUNTIFS('Po jménech'!$E$2:$E$2024,$B79,'Po jménech'!$J$2:$J$2024,8)</f>
        <v>0</v>
      </c>
      <c r="AJ79" s="232">
        <f>COUNTIFS('Po jménech'!$E$2:$E$2024,$B79,'Po jménech'!$J$2:$J$2024,4)</f>
        <v>0</v>
      </c>
      <c r="AK79" s="270">
        <f>COUNTIFS('Po jménech'!$E$2:$E$2024,$B79,'Po jménech'!$J$2:$J$2024,2)</f>
        <v>0</v>
      </c>
      <c r="AL79" s="233">
        <f>COUNTIFS('Po jménech'!$E$2:$E$2024,$B79,'Po jménech'!$J$2:$J$2024,1)</f>
        <v>10</v>
      </c>
    </row>
    <row r="80" spans="1:38" x14ac:dyDescent="0.25">
      <c r="A80" s="37">
        <v>77</v>
      </c>
      <c r="B80" s="261" t="s">
        <v>225</v>
      </c>
      <c r="C80" s="20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>
        <v>2</v>
      </c>
      <c r="T80" s="30">
        <v>1</v>
      </c>
      <c r="U80" s="30">
        <v>1</v>
      </c>
      <c r="V80" s="30">
        <v>3</v>
      </c>
      <c r="W80" s="30">
        <v>2</v>
      </c>
      <c r="X80" s="30"/>
      <c r="Y80" s="30"/>
      <c r="Z80" s="30"/>
      <c r="AA80" s="30"/>
      <c r="AB80" s="30"/>
      <c r="AC80" s="30"/>
      <c r="AD80" s="30"/>
      <c r="AE80" s="30"/>
      <c r="AF80" s="289">
        <v>9</v>
      </c>
      <c r="AG80" s="239">
        <f>COUNTIFS('Po jménech'!$E$2:$E$2024,$B80)</f>
        <v>9</v>
      </c>
      <c r="AH80" s="231">
        <f>COUNTIFS('Po jménech'!$E$2:$E$2024,$B80,'Po jménech'!$J$2:$J$2024,16)</f>
        <v>0</v>
      </c>
      <c r="AI80" s="232">
        <f>COUNTIFS('Po jménech'!$E$2:$E$2024,$B80,'Po jménech'!$J$2:$J$2024,8)</f>
        <v>0</v>
      </c>
      <c r="AJ80" s="232">
        <f>COUNTIFS('Po jménech'!$E$2:$E$2024,$B80,'Po jménech'!$J$2:$J$2024,4)</f>
        <v>0</v>
      </c>
      <c r="AK80" s="270">
        <f>COUNTIFS('Po jménech'!$E$2:$E$2024,$B80,'Po jménech'!$J$2:$J$2024,2)</f>
        <v>0</v>
      </c>
      <c r="AL80" s="233">
        <f>COUNTIFS('Po jménech'!$E$2:$E$2024,$B80,'Po jménech'!$J$2:$J$2024,1)</f>
        <v>9</v>
      </c>
    </row>
    <row r="81" spans="1:38" x14ac:dyDescent="0.25">
      <c r="A81" s="37">
        <v>78</v>
      </c>
      <c r="B81" s="261" t="s">
        <v>139</v>
      </c>
      <c r="C81" s="200"/>
      <c r="D81" s="30"/>
      <c r="E81" s="30"/>
      <c r="F81" s="30"/>
      <c r="G81" s="30"/>
      <c r="H81" s="30"/>
      <c r="I81" s="30"/>
      <c r="J81" s="30"/>
      <c r="K81" s="30">
        <v>2</v>
      </c>
      <c r="L81" s="30">
        <v>1</v>
      </c>
      <c r="M81" s="30">
        <v>2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>
        <v>1</v>
      </c>
      <c r="Y81" s="30"/>
      <c r="Z81" s="30">
        <v>2</v>
      </c>
      <c r="AA81" s="30">
        <v>1</v>
      </c>
      <c r="AB81" s="30"/>
      <c r="AC81" s="30"/>
      <c r="AD81" s="30"/>
      <c r="AE81" s="30"/>
      <c r="AF81" s="289">
        <v>9</v>
      </c>
      <c r="AG81" s="239">
        <f>COUNTIFS('Po jménech'!$E$2:$E$2024,$B81)</f>
        <v>9</v>
      </c>
      <c r="AH81" s="231">
        <f>COUNTIFS('Po jménech'!$E$2:$E$2024,$B81,'Po jménech'!$J$2:$J$2024,16)</f>
        <v>0</v>
      </c>
      <c r="AI81" s="232">
        <f>COUNTIFS('Po jménech'!$E$2:$E$2024,$B81,'Po jménech'!$J$2:$J$2024,8)</f>
        <v>0</v>
      </c>
      <c r="AJ81" s="232">
        <f>COUNTIFS('Po jménech'!$E$2:$E$2024,$B81,'Po jménech'!$J$2:$J$2024,4)</f>
        <v>0</v>
      </c>
      <c r="AK81" s="270">
        <f>COUNTIFS('Po jménech'!$E$2:$E$2024,$B81,'Po jménech'!$J$2:$J$2024,2)</f>
        <v>0</v>
      </c>
      <c r="AL81" s="233">
        <f>COUNTIFS('Po jménech'!$E$2:$E$2024,$B81,'Po jménech'!$J$2:$J$2024,1)</f>
        <v>9</v>
      </c>
    </row>
    <row r="82" spans="1:38" x14ac:dyDescent="0.25">
      <c r="A82" s="37">
        <v>79</v>
      </c>
      <c r="B82" s="261" t="s">
        <v>152</v>
      </c>
      <c r="C82" s="200"/>
      <c r="D82" s="30"/>
      <c r="E82" s="30"/>
      <c r="F82" s="30"/>
      <c r="G82" s="30"/>
      <c r="H82" s="30"/>
      <c r="I82" s="30"/>
      <c r="J82" s="30"/>
      <c r="K82" s="30"/>
      <c r="L82" s="30">
        <v>1</v>
      </c>
      <c r="M82" s="30"/>
      <c r="N82" s="30">
        <v>8</v>
      </c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289">
        <v>9</v>
      </c>
      <c r="AG82" s="239">
        <f>COUNTIFS('Po jménech'!$E$2:$E$2024,$B82)</f>
        <v>2</v>
      </c>
      <c r="AH82" s="231">
        <f>COUNTIFS('Po jménech'!$E$2:$E$2024,$B82,'Po jménech'!$J$2:$J$2024,16)</f>
        <v>0</v>
      </c>
      <c r="AI82" s="232">
        <f>COUNTIFS('Po jménech'!$E$2:$E$2024,$B82,'Po jménech'!$J$2:$J$2024,8)</f>
        <v>1</v>
      </c>
      <c r="AJ82" s="232">
        <f>COUNTIFS('Po jménech'!$E$2:$E$2024,$B82,'Po jménech'!$J$2:$J$2024,4)</f>
        <v>0</v>
      </c>
      <c r="AK82" s="270">
        <f>COUNTIFS('Po jménech'!$E$2:$E$2024,$B82,'Po jménech'!$J$2:$J$2024,2)</f>
        <v>0</v>
      </c>
      <c r="AL82" s="233">
        <f>COUNTIFS('Po jménech'!$E$2:$E$2024,$B82,'Po jménech'!$J$2:$J$2024,1)</f>
        <v>1</v>
      </c>
    </row>
    <row r="83" spans="1:38" x14ac:dyDescent="0.25">
      <c r="A83" s="37">
        <v>80</v>
      </c>
      <c r="B83" s="261" t="s">
        <v>324</v>
      </c>
      <c r="C83" s="20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>
        <v>2</v>
      </c>
      <c r="Y83" s="30">
        <v>4</v>
      </c>
      <c r="Z83" s="30">
        <v>3</v>
      </c>
      <c r="AA83" s="30"/>
      <c r="AB83" s="30"/>
      <c r="AC83" s="30"/>
      <c r="AD83" s="30"/>
      <c r="AE83" s="30"/>
      <c r="AF83" s="289">
        <v>9</v>
      </c>
      <c r="AG83" s="239">
        <f>COUNTIFS('Po jménech'!$E$2:$E$2024,$B83)</f>
        <v>9</v>
      </c>
      <c r="AH83" s="231">
        <f>COUNTIFS('Po jménech'!$E$2:$E$2024,$B83,'Po jménech'!$J$2:$J$2024,16)</f>
        <v>0</v>
      </c>
      <c r="AI83" s="232">
        <f>COUNTIFS('Po jménech'!$E$2:$E$2024,$B83,'Po jménech'!$J$2:$J$2024,8)</f>
        <v>0</v>
      </c>
      <c r="AJ83" s="232">
        <f>COUNTIFS('Po jménech'!$E$2:$E$2024,$B83,'Po jménech'!$J$2:$J$2024,4)</f>
        <v>0</v>
      </c>
      <c r="AK83" s="270">
        <f>COUNTIFS('Po jménech'!$E$2:$E$2024,$B83,'Po jménech'!$J$2:$J$2024,2)</f>
        <v>0</v>
      </c>
      <c r="AL83" s="233">
        <f>COUNTIFS('Po jménech'!$E$2:$E$2024,$B83,'Po jménech'!$J$2:$J$2024,1)</f>
        <v>9</v>
      </c>
    </row>
    <row r="84" spans="1:38" x14ac:dyDescent="0.25">
      <c r="A84" s="37">
        <v>81</v>
      </c>
      <c r="B84" s="261" t="s">
        <v>275</v>
      </c>
      <c r="C84" s="20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>
        <v>3</v>
      </c>
      <c r="W84" s="30"/>
      <c r="X84" s="30">
        <v>2</v>
      </c>
      <c r="Y84" s="30">
        <v>1</v>
      </c>
      <c r="Z84" s="30"/>
      <c r="AA84" s="30"/>
      <c r="AB84" s="30"/>
      <c r="AC84" s="30"/>
      <c r="AD84" s="30">
        <v>2</v>
      </c>
      <c r="AE84" s="30">
        <v>1</v>
      </c>
      <c r="AF84" s="289">
        <v>9</v>
      </c>
      <c r="AG84" s="239">
        <f>COUNTIFS('Po jménech'!$E$2:$E$2024,$B84)</f>
        <v>9</v>
      </c>
      <c r="AH84" s="231">
        <f>COUNTIFS('Po jménech'!$E$2:$E$2024,$B84,'Po jménech'!$J$2:$J$2024,16)</f>
        <v>0</v>
      </c>
      <c r="AI84" s="232">
        <f>COUNTIFS('Po jménech'!$E$2:$E$2024,$B84,'Po jménech'!$J$2:$J$2024,8)</f>
        <v>0</v>
      </c>
      <c r="AJ84" s="232">
        <f>COUNTIFS('Po jménech'!$E$2:$E$2024,$B84,'Po jménech'!$J$2:$J$2024,4)</f>
        <v>0</v>
      </c>
      <c r="AK84" s="270">
        <f>COUNTIFS('Po jménech'!$E$2:$E$2024,$B84,'Po jménech'!$J$2:$J$2024,2)</f>
        <v>0</v>
      </c>
      <c r="AL84" s="233">
        <f>COUNTIFS('Po jménech'!$E$2:$E$2024,$B84,'Po jménech'!$J$2:$J$2024,1)</f>
        <v>9</v>
      </c>
    </row>
    <row r="85" spans="1:38" x14ac:dyDescent="0.25">
      <c r="A85" s="37">
        <v>82</v>
      </c>
      <c r="B85" s="261" t="s">
        <v>282</v>
      </c>
      <c r="C85" s="20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>
        <v>2</v>
      </c>
      <c r="W85" s="30">
        <v>2</v>
      </c>
      <c r="X85" s="30">
        <v>1</v>
      </c>
      <c r="Y85" s="30">
        <v>1</v>
      </c>
      <c r="Z85" s="30"/>
      <c r="AA85" s="30"/>
      <c r="AB85" s="30">
        <v>3</v>
      </c>
      <c r="AC85" s="30"/>
      <c r="AD85" s="30"/>
      <c r="AE85" s="30"/>
      <c r="AF85" s="289">
        <v>9</v>
      </c>
      <c r="AG85" s="239">
        <f>COUNTIFS('Po jménech'!$E$2:$E$2024,$B85)</f>
        <v>8</v>
      </c>
      <c r="AH85" s="231">
        <f>COUNTIFS('Po jménech'!$E$2:$E$2024,$B85,'Po jménech'!$J$2:$J$2024,16)</f>
        <v>0</v>
      </c>
      <c r="AI85" s="232">
        <f>COUNTIFS('Po jménech'!$E$2:$E$2024,$B85,'Po jménech'!$J$2:$J$2024,8)</f>
        <v>0</v>
      </c>
      <c r="AJ85" s="232">
        <f>COUNTIFS('Po jménech'!$E$2:$E$2024,$B85,'Po jménech'!$J$2:$J$2024,4)</f>
        <v>0</v>
      </c>
      <c r="AK85" s="270">
        <f>COUNTIFS('Po jménech'!$E$2:$E$2024,$B85,'Po jménech'!$J$2:$J$2024,2)</f>
        <v>1</v>
      </c>
      <c r="AL85" s="233">
        <f>COUNTIFS('Po jménech'!$E$2:$E$2024,$B85,'Po jménech'!$J$2:$J$2024,1)</f>
        <v>7</v>
      </c>
    </row>
    <row r="86" spans="1:38" x14ac:dyDescent="0.25">
      <c r="A86" s="37">
        <v>83</v>
      </c>
      <c r="B86" s="261" t="s">
        <v>323</v>
      </c>
      <c r="C86" s="20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>
        <v>2</v>
      </c>
      <c r="Y86" s="30">
        <v>2</v>
      </c>
      <c r="Z86" s="30">
        <v>2</v>
      </c>
      <c r="AA86" s="30">
        <v>1</v>
      </c>
      <c r="AB86" s="30">
        <v>2</v>
      </c>
      <c r="AC86" s="30"/>
      <c r="AD86" s="30"/>
      <c r="AE86" s="30"/>
      <c r="AF86" s="289">
        <v>9</v>
      </c>
      <c r="AG86" s="239">
        <f>COUNTIFS('Po jménech'!$E$2:$E$2024,$B86)</f>
        <v>8</v>
      </c>
      <c r="AH86" s="231">
        <f>COUNTIFS('Po jménech'!$E$2:$E$2024,$B86,'Po jménech'!$J$2:$J$2024,16)</f>
        <v>0</v>
      </c>
      <c r="AI86" s="232">
        <f>COUNTIFS('Po jménech'!$E$2:$E$2024,$B86,'Po jménech'!$J$2:$J$2024,8)</f>
        <v>0</v>
      </c>
      <c r="AJ86" s="232">
        <f>COUNTIFS('Po jménech'!$E$2:$E$2024,$B86,'Po jménech'!$J$2:$J$2024,4)</f>
        <v>0</v>
      </c>
      <c r="AK86" s="270">
        <f>COUNTIFS('Po jménech'!$E$2:$E$2024,$B86,'Po jménech'!$J$2:$J$2024,2)</f>
        <v>1</v>
      </c>
      <c r="AL86" s="233">
        <f>COUNTIFS('Po jménech'!$E$2:$E$2024,$B86,'Po jménech'!$J$2:$J$2024,1)</f>
        <v>7</v>
      </c>
    </row>
    <row r="87" spans="1:38" x14ac:dyDescent="0.25">
      <c r="A87" s="37">
        <v>84</v>
      </c>
      <c r="B87" s="261" t="s">
        <v>129</v>
      </c>
      <c r="C87" s="200"/>
      <c r="D87" s="30"/>
      <c r="E87" s="30"/>
      <c r="F87" s="30"/>
      <c r="G87" s="30"/>
      <c r="H87" s="30"/>
      <c r="I87" s="30"/>
      <c r="J87" s="30">
        <v>1</v>
      </c>
      <c r="K87" s="30">
        <v>1</v>
      </c>
      <c r="L87" s="30"/>
      <c r="M87" s="30"/>
      <c r="N87" s="30">
        <v>1</v>
      </c>
      <c r="O87" s="30"/>
      <c r="P87" s="30"/>
      <c r="Q87" s="30"/>
      <c r="R87" s="30"/>
      <c r="S87" s="30"/>
      <c r="T87" s="30"/>
      <c r="U87" s="30"/>
      <c r="V87" s="30"/>
      <c r="W87" s="30">
        <v>4</v>
      </c>
      <c r="X87" s="30">
        <v>1</v>
      </c>
      <c r="Y87" s="30"/>
      <c r="Z87" s="30"/>
      <c r="AA87" s="30"/>
      <c r="AB87" s="30"/>
      <c r="AC87" s="30"/>
      <c r="AD87" s="30"/>
      <c r="AE87" s="30"/>
      <c r="AF87" s="289">
        <v>8</v>
      </c>
      <c r="AG87" s="239">
        <f>COUNTIFS('Po jménech'!$E$2:$E$2024,$B87)</f>
        <v>5</v>
      </c>
      <c r="AH87" s="231">
        <f>COUNTIFS('Po jménech'!$E$2:$E$2024,$B87,'Po jménech'!$J$2:$J$2024,16)</f>
        <v>0</v>
      </c>
      <c r="AI87" s="232">
        <f>COUNTIFS('Po jménech'!$E$2:$E$2024,$B87,'Po jménech'!$J$2:$J$2024,8)</f>
        <v>0</v>
      </c>
      <c r="AJ87" s="232">
        <f>COUNTIFS('Po jménech'!$E$2:$E$2024,$B87,'Po jménech'!$J$2:$J$2024,4)</f>
        <v>1</v>
      </c>
      <c r="AK87" s="270">
        <f>COUNTIFS('Po jménech'!$E$2:$E$2024,$B87,'Po jménech'!$J$2:$J$2024,2)</f>
        <v>0</v>
      </c>
      <c r="AL87" s="233">
        <f>COUNTIFS('Po jménech'!$E$2:$E$2024,$B87,'Po jménech'!$J$2:$J$2024,1)</f>
        <v>4</v>
      </c>
    </row>
    <row r="88" spans="1:38" x14ac:dyDescent="0.25">
      <c r="A88" s="37">
        <v>85</v>
      </c>
      <c r="B88" s="261" t="s">
        <v>104</v>
      </c>
      <c r="C88" s="200"/>
      <c r="D88" s="30"/>
      <c r="E88" s="30"/>
      <c r="F88" s="30"/>
      <c r="G88" s="30"/>
      <c r="H88" s="30">
        <v>1</v>
      </c>
      <c r="I88" s="30"/>
      <c r="J88" s="30">
        <v>2</v>
      </c>
      <c r="K88" s="30">
        <v>2</v>
      </c>
      <c r="L88" s="30">
        <v>1</v>
      </c>
      <c r="M88" s="30"/>
      <c r="N88" s="30"/>
      <c r="O88" s="30">
        <v>1</v>
      </c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>
        <v>1</v>
      </c>
      <c r="AF88" s="289">
        <v>8</v>
      </c>
      <c r="AG88" s="239">
        <f>COUNTIFS('Po jménech'!$E$2:$E$2024,$B88)</f>
        <v>6</v>
      </c>
      <c r="AH88" s="231">
        <f>COUNTIFS('Po jménech'!$E$2:$E$2024,$B88,'Po jménech'!$J$2:$J$2024,16)</f>
        <v>0</v>
      </c>
      <c r="AI88" s="232">
        <f>COUNTIFS('Po jménech'!$E$2:$E$2024,$B88,'Po jménech'!$J$2:$J$2024,8)</f>
        <v>0</v>
      </c>
      <c r="AJ88" s="232">
        <f>COUNTIFS('Po jménech'!$E$2:$E$2024,$B88,'Po jménech'!$J$2:$J$2024,4)</f>
        <v>0</v>
      </c>
      <c r="AK88" s="270">
        <f>COUNTIFS('Po jménech'!$E$2:$E$2024,$B88,'Po jménech'!$J$2:$J$2024,2)</f>
        <v>2</v>
      </c>
      <c r="AL88" s="233">
        <f>COUNTIFS('Po jménech'!$E$2:$E$2024,$B88,'Po jménech'!$J$2:$J$2024,1)</f>
        <v>4</v>
      </c>
    </row>
    <row r="89" spans="1:38" x14ac:dyDescent="0.25">
      <c r="A89" s="37">
        <v>86</v>
      </c>
      <c r="B89" s="261" t="s">
        <v>285</v>
      </c>
      <c r="C89" s="20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>
        <v>4</v>
      </c>
      <c r="W89" s="30">
        <v>3</v>
      </c>
      <c r="X89" s="30">
        <v>1</v>
      </c>
      <c r="Y89" s="30"/>
      <c r="Z89" s="30"/>
      <c r="AA89" s="30"/>
      <c r="AB89" s="30"/>
      <c r="AC89" s="30"/>
      <c r="AD89" s="30"/>
      <c r="AE89" s="30"/>
      <c r="AF89" s="289">
        <v>8</v>
      </c>
      <c r="AG89" s="239">
        <f>COUNTIFS('Po jménech'!$E$2:$E$2024,$B89)</f>
        <v>8</v>
      </c>
      <c r="AH89" s="231">
        <f>COUNTIFS('Po jménech'!$E$2:$E$2024,$B89,'Po jménech'!$J$2:$J$2024,16)</f>
        <v>0</v>
      </c>
      <c r="AI89" s="232">
        <f>COUNTIFS('Po jménech'!$E$2:$E$2024,$B89,'Po jménech'!$J$2:$J$2024,8)</f>
        <v>0</v>
      </c>
      <c r="AJ89" s="232">
        <f>COUNTIFS('Po jménech'!$E$2:$E$2024,$B89,'Po jménech'!$J$2:$J$2024,4)</f>
        <v>0</v>
      </c>
      <c r="AK89" s="270">
        <f>COUNTIFS('Po jménech'!$E$2:$E$2024,$B89,'Po jménech'!$J$2:$J$2024,2)</f>
        <v>0</v>
      </c>
      <c r="AL89" s="233">
        <f>COUNTIFS('Po jménech'!$E$2:$E$2024,$B89,'Po jménech'!$J$2:$J$2024,1)</f>
        <v>8</v>
      </c>
    </row>
    <row r="90" spans="1:38" x14ac:dyDescent="0.25">
      <c r="A90" s="37">
        <v>87</v>
      </c>
      <c r="B90" s="261" t="s">
        <v>284</v>
      </c>
      <c r="C90" s="20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>
        <v>3</v>
      </c>
      <c r="W90" s="30">
        <v>2</v>
      </c>
      <c r="X90" s="30">
        <v>2</v>
      </c>
      <c r="Y90" s="30"/>
      <c r="Z90" s="30">
        <v>1</v>
      </c>
      <c r="AA90" s="30"/>
      <c r="AB90" s="30"/>
      <c r="AC90" s="30"/>
      <c r="AD90" s="30"/>
      <c r="AE90" s="30"/>
      <c r="AF90" s="289">
        <v>8</v>
      </c>
      <c r="AG90" s="239">
        <f>COUNTIFS('Po jménech'!$E$2:$E$2024,$B90)</f>
        <v>8</v>
      </c>
      <c r="AH90" s="231">
        <f>COUNTIFS('Po jménech'!$E$2:$E$2024,$B90,'Po jménech'!$J$2:$J$2024,16)</f>
        <v>0</v>
      </c>
      <c r="AI90" s="232">
        <f>COUNTIFS('Po jménech'!$E$2:$E$2024,$B90,'Po jménech'!$J$2:$J$2024,8)</f>
        <v>0</v>
      </c>
      <c r="AJ90" s="232">
        <f>COUNTIFS('Po jménech'!$E$2:$E$2024,$B90,'Po jménech'!$J$2:$J$2024,4)</f>
        <v>0</v>
      </c>
      <c r="AK90" s="270">
        <f>COUNTIFS('Po jménech'!$E$2:$E$2024,$B90,'Po jménech'!$J$2:$J$2024,2)</f>
        <v>0</v>
      </c>
      <c r="AL90" s="233">
        <f>COUNTIFS('Po jménech'!$E$2:$E$2024,$B90,'Po jménech'!$J$2:$J$2024,1)</f>
        <v>8</v>
      </c>
    </row>
    <row r="91" spans="1:38" x14ac:dyDescent="0.25">
      <c r="A91" s="37">
        <v>88</v>
      </c>
      <c r="B91" s="261" t="s">
        <v>52</v>
      </c>
      <c r="C91" s="200"/>
      <c r="D91" s="30"/>
      <c r="E91" s="30">
        <v>8</v>
      </c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289">
        <v>8</v>
      </c>
      <c r="AG91" s="239">
        <f>COUNTIFS('Po jménech'!$E$2:$E$2024,$B91)</f>
        <v>2</v>
      </c>
      <c r="AH91" s="231">
        <f>COUNTIFS('Po jménech'!$E$2:$E$2024,$B91,'Po jménech'!$J$2:$J$2024,16)</f>
        <v>0</v>
      </c>
      <c r="AI91" s="232">
        <f>COUNTIFS('Po jménech'!$E$2:$E$2024,$B91,'Po jménech'!$J$2:$J$2024,8)</f>
        <v>0</v>
      </c>
      <c r="AJ91" s="232">
        <f>COUNTIFS('Po jménech'!$E$2:$E$2024,$B91,'Po jménech'!$J$2:$J$2024,4)</f>
        <v>2</v>
      </c>
      <c r="AK91" s="270">
        <f>COUNTIFS('Po jménech'!$E$2:$E$2024,$B91,'Po jménech'!$J$2:$J$2024,2)</f>
        <v>0</v>
      </c>
      <c r="AL91" s="233">
        <f>COUNTIFS('Po jménech'!$E$2:$E$2024,$B91,'Po jménech'!$J$2:$J$2024,1)</f>
        <v>0</v>
      </c>
    </row>
    <row r="92" spans="1:38" x14ac:dyDescent="0.25">
      <c r="A92" s="37">
        <v>89</v>
      </c>
      <c r="B92" s="261" t="s">
        <v>302</v>
      </c>
      <c r="C92" s="20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>
        <v>2</v>
      </c>
      <c r="X92" s="30">
        <v>3</v>
      </c>
      <c r="Y92" s="30">
        <v>2</v>
      </c>
      <c r="Z92" s="30"/>
      <c r="AA92" s="30"/>
      <c r="AB92" s="30"/>
      <c r="AC92" s="30"/>
      <c r="AD92" s="30">
        <v>1</v>
      </c>
      <c r="AE92" s="30"/>
      <c r="AF92" s="289">
        <v>8</v>
      </c>
      <c r="AG92" s="239">
        <f>COUNTIFS('Po jménech'!$E$2:$E$2024,$B92)</f>
        <v>7</v>
      </c>
      <c r="AH92" s="231">
        <f>COUNTIFS('Po jménech'!$E$2:$E$2024,$B92,'Po jménech'!$J$2:$J$2024,16)</f>
        <v>0</v>
      </c>
      <c r="AI92" s="232">
        <f>COUNTIFS('Po jménech'!$E$2:$E$2024,$B92,'Po jménech'!$J$2:$J$2024,8)</f>
        <v>0</v>
      </c>
      <c r="AJ92" s="232">
        <f>COUNTIFS('Po jménech'!$E$2:$E$2024,$B92,'Po jménech'!$J$2:$J$2024,4)</f>
        <v>0</v>
      </c>
      <c r="AK92" s="270">
        <f>COUNTIFS('Po jménech'!$E$2:$E$2024,$B92,'Po jménech'!$J$2:$J$2024,2)</f>
        <v>1</v>
      </c>
      <c r="AL92" s="233">
        <f>COUNTIFS('Po jménech'!$E$2:$E$2024,$B92,'Po jménech'!$J$2:$J$2024,1)</f>
        <v>6</v>
      </c>
    </row>
    <row r="93" spans="1:38" x14ac:dyDescent="0.25">
      <c r="A93" s="37">
        <v>90</v>
      </c>
      <c r="B93" s="261" t="s">
        <v>11</v>
      </c>
      <c r="C93" s="200">
        <v>8</v>
      </c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289">
        <v>8</v>
      </c>
      <c r="AG93" s="239">
        <f>COUNTIFS('Po jménech'!$E$2:$E$2024,$B93)</f>
        <v>1</v>
      </c>
      <c r="AH93" s="231">
        <f>COUNTIFS('Po jménech'!$E$2:$E$2024,$B93,'Po jménech'!$J$2:$J$2024,16)</f>
        <v>0</v>
      </c>
      <c r="AI93" s="232">
        <f>COUNTIFS('Po jménech'!$E$2:$E$2024,$B93,'Po jménech'!$J$2:$J$2024,8)</f>
        <v>1</v>
      </c>
      <c r="AJ93" s="232">
        <f>COUNTIFS('Po jménech'!$E$2:$E$2024,$B93,'Po jménech'!$J$2:$J$2024,4)</f>
        <v>0</v>
      </c>
      <c r="AK93" s="270">
        <f>COUNTIFS('Po jménech'!$E$2:$E$2024,$B93,'Po jménech'!$J$2:$J$2024,2)</f>
        <v>0</v>
      </c>
      <c r="AL93" s="233">
        <f>COUNTIFS('Po jménech'!$E$2:$E$2024,$B93,'Po jménech'!$J$2:$J$2024,1)</f>
        <v>0</v>
      </c>
    </row>
    <row r="94" spans="1:38" x14ac:dyDescent="0.25">
      <c r="A94" s="37">
        <v>91</v>
      </c>
      <c r="B94" s="261" t="s">
        <v>202</v>
      </c>
      <c r="C94" s="20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>
        <v>1</v>
      </c>
      <c r="S94" s="30">
        <v>2</v>
      </c>
      <c r="T94" s="30">
        <v>1</v>
      </c>
      <c r="U94" s="30">
        <v>2</v>
      </c>
      <c r="V94" s="30"/>
      <c r="W94" s="30"/>
      <c r="X94" s="30"/>
      <c r="Y94" s="30"/>
      <c r="Z94" s="30"/>
      <c r="AA94" s="30"/>
      <c r="AB94" s="30"/>
      <c r="AC94" s="30">
        <v>1</v>
      </c>
      <c r="AD94" s="30">
        <v>1</v>
      </c>
      <c r="AE94" s="30"/>
      <c r="AF94" s="289">
        <v>8</v>
      </c>
      <c r="AG94" s="239">
        <f>COUNTIFS('Po jménech'!$E$2:$E$2024,$B94)</f>
        <v>7</v>
      </c>
      <c r="AH94" s="231">
        <f>COUNTIFS('Po jménech'!$E$2:$E$2024,$B94,'Po jménech'!$J$2:$J$2024,16)</f>
        <v>0</v>
      </c>
      <c r="AI94" s="232">
        <f>COUNTIFS('Po jménech'!$E$2:$E$2024,$B94,'Po jménech'!$J$2:$J$2024,8)</f>
        <v>0</v>
      </c>
      <c r="AJ94" s="232">
        <f>COUNTIFS('Po jménech'!$E$2:$E$2024,$B94,'Po jménech'!$J$2:$J$2024,4)</f>
        <v>0</v>
      </c>
      <c r="AK94" s="270">
        <f>COUNTIFS('Po jménech'!$E$2:$E$2024,$B94,'Po jménech'!$J$2:$J$2024,2)</f>
        <v>1</v>
      </c>
      <c r="AL94" s="233">
        <f>COUNTIFS('Po jménech'!$E$2:$E$2024,$B94,'Po jménech'!$J$2:$J$2024,1)</f>
        <v>6</v>
      </c>
    </row>
    <row r="95" spans="1:38" x14ac:dyDescent="0.25">
      <c r="A95" s="37">
        <v>92</v>
      </c>
      <c r="B95" s="261" t="s">
        <v>375</v>
      </c>
      <c r="C95" s="20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>
        <v>2</v>
      </c>
      <c r="AB95" s="30">
        <v>2</v>
      </c>
      <c r="AC95" s="30">
        <v>1</v>
      </c>
      <c r="AD95" s="30"/>
      <c r="AE95" s="30">
        <v>2</v>
      </c>
      <c r="AF95" s="289">
        <v>7</v>
      </c>
      <c r="AG95" s="239">
        <f>COUNTIFS('Po jménech'!$E$2:$E$2024,$B95)</f>
        <v>6</v>
      </c>
      <c r="AH95" s="231">
        <f>COUNTIFS('Po jménech'!$E$2:$E$2024,$B95,'Po jménech'!$J$2:$J$2024,16)</f>
        <v>0</v>
      </c>
      <c r="AI95" s="232">
        <f>COUNTIFS('Po jménech'!$E$2:$E$2024,$B95,'Po jménech'!$J$2:$J$2024,8)</f>
        <v>0</v>
      </c>
      <c r="AJ95" s="232">
        <f>COUNTIFS('Po jménech'!$E$2:$E$2024,$B95,'Po jménech'!$J$2:$J$2024,4)</f>
        <v>0</v>
      </c>
      <c r="AK95" s="270">
        <f>COUNTIFS('Po jménech'!$E$2:$E$2024,$B95,'Po jménech'!$J$2:$J$2024,2)</f>
        <v>1</v>
      </c>
      <c r="AL95" s="233">
        <f>COUNTIFS('Po jménech'!$E$2:$E$2024,$B95,'Po jménech'!$J$2:$J$2024,1)</f>
        <v>5</v>
      </c>
    </row>
    <row r="96" spans="1:38" x14ac:dyDescent="0.25">
      <c r="A96" s="37">
        <v>93</v>
      </c>
      <c r="B96" s="261" t="s">
        <v>144</v>
      </c>
      <c r="C96" s="200"/>
      <c r="D96" s="30"/>
      <c r="E96" s="30"/>
      <c r="F96" s="30"/>
      <c r="G96" s="30"/>
      <c r="H96" s="30"/>
      <c r="I96" s="30"/>
      <c r="J96" s="30"/>
      <c r="K96" s="30">
        <v>1</v>
      </c>
      <c r="L96" s="30"/>
      <c r="M96" s="30">
        <v>2</v>
      </c>
      <c r="N96" s="30">
        <v>3</v>
      </c>
      <c r="O96" s="30"/>
      <c r="P96" s="30"/>
      <c r="Q96" s="30"/>
      <c r="R96" s="30"/>
      <c r="S96" s="30"/>
      <c r="T96" s="30"/>
      <c r="U96" s="30"/>
      <c r="V96" s="30">
        <v>1</v>
      </c>
      <c r="W96" s="30"/>
      <c r="X96" s="30"/>
      <c r="Y96" s="30"/>
      <c r="Z96" s="30"/>
      <c r="AA96" s="30"/>
      <c r="AB96" s="30"/>
      <c r="AC96" s="30"/>
      <c r="AD96" s="30"/>
      <c r="AE96" s="30"/>
      <c r="AF96" s="289">
        <v>7</v>
      </c>
      <c r="AG96" s="239">
        <f>COUNTIFS('Po jménech'!$E$2:$E$2024,$B96)</f>
        <v>6</v>
      </c>
      <c r="AH96" s="231">
        <f>COUNTIFS('Po jménech'!$E$2:$E$2024,$B96,'Po jménech'!$J$2:$J$2024,16)</f>
        <v>0</v>
      </c>
      <c r="AI96" s="232">
        <f>COUNTIFS('Po jménech'!$E$2:$E$2024,$B96,'Po jménech'!$J$2:$J$2024,8)</f>
        <v>0</v>
      </c>
      <c r="AJ96" s="232">
        <f>COUNTIFS('Po jménech'!$E$2:$E$2024,$B96,'Po jménech'!$J$2:$J$2024,4)</f>
        <v>0</v>
      </c>
      <c r="AK96" s="270">
        <f>COUNTIFS('Po jménech'!$E$2:$E$2024,$B96,'Po jménech'!$J$2:$J$2024,2)</f>
        <v>1</v>
      </c>
      <c r="AL96" s="233">
        <f>COUNTIFS('Po jménech'!$E$2:$E$2024,$B96,'Po jménech'!$J$2:$J$2024,1)</f>
        <v>5</v>
      </c>
    </row>
    <row r="97" spans="1:38" x14ac:dyDescent="0.25">
      <c r="A97" s="37">
        <v>94</v>
      </c>
      <c r="B97" s="261" t="s">
        <v>318</v>
      </c>
      <c r="C97" s="20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>
        <v>1</v>
      </c>
      <c r="X97" s="30"/>
      <c r="Y97" s="30"/>
      <c r="Z97" s="30"/>
      <c r="AA97" s="30">
        <v>3</v>
      </c>
      <c r="AB97" s="30">
        <v>1</v>
      </c>
      <c r="AC97" s="30">
        <v>1</v>
      </c>
      <c r="AD97" s="30"/>
      <c r="AE97" s="30">
        <v>1</v>
      </c>
      <c r="AF97" s="289">
        <v>7</v>
      </c>
      <c r="AG97" s="239">
        <f>COUNTIFS('Po jménech'!$E$2:$E$2024,$B97)</f>
        <v>7</v>
      </c>
      <c r="AH97" s="231">
        <f>COUNTIFS('Po jménech'!$E$2:$E$2024,$B97,'Po jménech'!$J$2:$J$2024,16)</f>
        <v>0</v>
      </c>
      <c r="AI97" s="232">
        <f>COUNTIFS('Po jménech'!$E$2:$E$2024,$B97,'Po jménech'!$J$2:$J$2024,8)</f>
        <v>0</v>
      </c>
      <c r="AJ97" s="232">
        <f>COUNTIFS('Po jménech'!$E$2:$E$2024,$B97,'Po jménech'!$J$2:$J$2024,4)</f>
        <v>0</v>
      </c>
      <c r="AK97" s="270">
        <f>COUNTIFS('Po jménech'!$E$2:$E$2024,$B97,'Po jménech'!$J$2:$J$2024,2)</f>
        <v>0</v>
      </c>
      <c r="AL97" s="233">
        <f>COUNTIFS('Po jménech'!$E$2:$E$2024,$B97,'Po jménech'!$J$2:$J$2024,1)</f>
        <v>7</v>
      </c>
    </row>
    <row r="98" spans="1:38" x14ac:dyDescent="0.25">
      <c r="A98" s="37">
        <v>95</v>
      </c>
      <c r="B98" s="261" t="s">
        <v>368</v>
      </c>
      <c r="C98" s="20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>
        <v>1</v>
      </c>
      <c r="AA98" s="30">
        <v>1</v>
      </c>
      <c r="AB98" s="30">
        <v>2</v>
      </c>
      <c r="AC98" s="30">
        <v>1</v>
      </c>
      <c r="AD98" s="30">
        <v>2</v>
      </c>
      <c r="AE98" s="30"/>
      <c r="AF98" s="289">
        <v>7</v>
      </c>
      <c r="AG98" s="239">
        <f>COUNTIFS('Po jménech'!$E$2:$E$2024,$B98)</f>
        <v>7</v>
      </c>
      <c r="AH98" s="231">
        <f>COUNTIFS('Po jménech'!$E$2:$E$2024,$B98,'Po jménech'!$J$2:$J$2024,16)</f>
        <v>0</v>
      </c>
      <c r="AI98" s="232">
        <f>COUNTIFS('Po jménech'!$E$2:$E$2024,$B98,'Po jménech'!$J$2:$J$2024,8)</f>
        <v>0</v>
      </c>
      <c r="AJ98" s="232">
        <f>COUNTIFS('Po jménech'!$E$2:$E$2024,$B98,'Po jménech'!$J$2:$J$2024,4)</f>
        <v>0</v>
      </c>
      <c r="AK98" s="270">
        <f>COUNTIFS('Po jménech'!$E$2:$E$2024,$B98,'Po jménech'!$J$2:$J$2024,2)</f>
        <v>0</v>
      </c>
      <c r="AL98" s="233">
        <f>COUNTIFS('Po jménech'!$E$2:$E$2024,$B98,'Po jménech'!$J$2:$J$2024,1)</f>
        <v>7</v>
      </c>
    </row>
    <row r="99" spans="1:38" x14ac:dyDescent="0.25">
      <c r="A99" s="37">
        <v>96</v>
      </c>
      <c r="B99" s="261" t="s">
        <v>376</v>
      </c>
      <c r="C99" s="20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>
        <v>1</v>
      </c>
      <c r="AB99" s="30"/>
      <c r="AC99" s="30">
        <v>1</v>
      </c>
      <c r="AD99" s="30">
        <v>3</v>
      </c>
      <c r="AE99" s="30">
        <v>2</v>
      </c>
      <c r="AF99" s="289">
        <v>7</v>
      </c>
      <c r="AG99" s="239">
        <f>COUNTIFS('Po jménech'!$E$2:$E$2024,$B99)</f>
        <v>7</v>
      </c>
      <c r="AH99" s="231">
        <f>COUNTIFS('Po jménech'!$E$2:$E$2024,$B99,'Po jménech'!$J$2:$J$2024,16)</f>
        <v>0</v>
      </c>
      <c r="AI99" s="232">
        <f>COUNTIFS('Po jménech'!$E$2:$E$2024,$B99,'Po jménech'!$J$2:$J$2024,8)</f>
        <v>0</v>
      </c>
      <c r="AJ99" s="232">
        <f>COUNTIFS('Po jménech'!$E$2:$E$2024,$B99,'Po jménech'!$J$2:$J$2024,4)</f>
        <v>0</v>
      </c>
      <c r="AK99" s="270">
        <f>COUNTIFS('Po jménech'!$E$2:$E$2024,$B99,'Po jménech'!$J$2:$J$2024,2)</f>
        <v>0</v>
      </c>
      <c r="AL99" s="233">
        <f>COUNTIFS('Po jménech'!$E$2:$E$2024,$B99,'Po jménech'!$J$2:$J$2024,1)</f>
        <v>7</v>
      </c>
    </row>
    <row r="100" spans="1:38" x14ac:dyDescent="0.25">
      <c r="A100" s="37">
        <v>97</v>
      </c>
      <c r="B100" s="261" t="s">
        <v>350</v>
      </c>
      <c r="C100" s="20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>
        <v>1</v>
      </c>
      <c r="Z100" s="30"/>
      <c r="AA100" s="30">
        <v>1</v>
      </c>
      <c r="AB100" s="30">
        <v>2</v>
      </c>
      <c r="AC100" s="30"/>
      <c r="AD100" s="30">
        <v>2</v>
      </c>
      <c r="AE100" s="30">
        <v>1</v>
      </c>
      <c r="AF100" s="289">
        <v>7</v>
      </c>
      <c r="AG100" s="239">
        <f>COUNTIFS('Po jménech'!$E$2:$E$2024,$B100)</f>
        <v>7</v>
      </c>
      <c r="AH100" s="231">
        <f>COUNTIFS('Po jménech'!$E$2:$E$2024,$B100,'Po jménech'!$J$2:$J$2024,16)</f>
        <v>0</v>
      </c>
      <c r="AI100" s="232">
        <f>COUNTIFS('Po jménech'!$E$2:$E$2024,$B100,'Po jménech'!$J$2:$J$2024,8)</f>
        <v>0</v>
      </c>
      <c r="AJ100" s="232">
        <f>COUNTIFS('Po jménech'!$E$2:$E$2024,$B100,'Po jménech'!$J$2:$J$2024,4)</f>
        <v>0</v>
      </c>
      <c r="AK100" s="270">
        <f>COUNTIFS('Po jménech'!$E$2:$E$2024,$B100,'Po jménech'!$J$2:$J$2024,2)</f>
        <v>0</v>
      </c>
      <c r="AL100" s="233">
        <f>COUNTIFS('Po jménech'!$E$2:$E$2024,$B100,'Po jménech'!$J$2:$J$2024,1)</f>
        <v>7</v>
      </c>
    </row>
    <row r="101" spans="1:38" x14ac:dyDescent="0.25">
      <c r="A101" s="37">
        <v>98</v>
      </c>
      <c r="B101" s="261" t="s">
        <v>408</v>
      </c>
      <c r="C101" s="20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>
        <v>2</v>
      </c>
      <c r="AD101" s="30">
        <v>4</v>
      </c>
      <c r="AE101" s="30">
        <v>1</v>
      </c>
      <c r="AF101" s="289">
        <v>7</v>
      </c>
      <c r="AG101" s="239">
        <f>COUNTIFS('Po jménech'!$E$2:$E$2024,$B101)</f>
        <v>6</v>
      </c>
      <c r="AH101" s="231">
        <f>COUNTIFS('Po jménech'!$E$2:$E$2024,$B101,'Po jménech'!$J$2:$J$2024,16)</f>
        <v>0</v>
      </c>
      <c r="AI101" s="232">
        <f>COUNTIFS('Po jménech'!$E$2:$E$2024,$B101,'Po jménech'!$J$2:$J$2024,8)</f>
        <v>0</v>
      </c>
      <c r="AJ101" s="232">
        <f>COUNTIFS('Po jménech'!$E$2:$E$2024,$B101,'Po jménech'!$J$2:$J$2024,4)</f>
        <v>0</v>
      </c>
      <c r="AK101" s="270">
        <f>COUNTIFS('Po jménech'!$E$2:$E$2024,$B101,'Po jménech'!$J$2:$J$2024,2)</f>
        <v>1</v>
      </c>
      <c r="AL101" s="233">
        <f>COUNTIFS('Po jménech'!$E$2:$E$2024,$B101,'Po jménech'!$J$2:$J$2024,1)</f>
        <v>5</v>
      </c>
    </row>
    <row r="102" spans="1:38" x14ac:dyDescent="0.25">
      <c r="A102" s="37">
        <v>99</v>
      </c>
      <c r="B102" s="261" t="s">
        <v>112</v>
      </c>
      <c r="C102" s="200"/>
      <c r="D102" s="30"/>
      <c r="E102" s="30"/>
      <c r="F102" s="30"/>
      <c r="G102" s="30"/>
      <c r="H102" s="30">
        <v>1</v>
      </c>
      <c r="I102" s="30">
        <v>4</v>
      </c>
      <c r="J102" s="30">
        <v>2</v>
      </c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289">
        <v>7</v>
      </c>
      <c r="AG102" s="239">
        <f>COUNTIFS('Po jménech'!$E$2:$E$2024,$B102)</f>
        <v>5</v>
      </c>
      <c r="AH102" s="231">
        <f>COUNTIFS('Po jménech'!$E$2:$E$2024,$B102,'Po jménech'!$J$2:$J$2024,16)</f>
        <v>0</v>
      </c>
      <c r="AI102" s="232">
        <f>COUNTIFS('Po jménech'!$E$2:$E$2024,$B102,'Po jménech'!$J$2:$J$2024,8)</f>
        <v>0</v>
      </c>
      <c r="AJ102" s="232">
        <f>COUNTIFS('Po jménech'!$E$2:$E$2024,$B102,'Po jménech'!$J$2:$J$2024,4)</f>
        <v>0</v>
      </c>
      <c r="AK102" s="270">
        <f>COUNTIFS('Po jménech'!$E$2:$E$2024,$B102,'Po jménech'!$J$2:$J$2024,2)</f>
        <v>2</v>
      </c>
      <c r="AL102" s="233">
        <f>COUNTIFS('Po jménech'!$E$2:$E$2024,$B102,'Po jménech'!$J$2:$J$2024,1)</f>
        <v>3</v>
      </c>
    </row>
    <row r="103" spans="1:38" x14ac:dyDescent="0.25">
      <c r="A103" s="37">
        <v>100</v>
      </c>
      <c r="B103" s="261" t="s">
        <v>210</v>
      </c>
      <c r="C103" s="20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>
        <v>2</v>
      </c>
      <c r="S103" s="30">
        <v>3</v>
      </c>
      <c r="T103" s="30">
        <v>1</v>
      </c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289">
        <v>6</v>
      </c>
      <c r="AG103" s="239">
        <f>COUNTIFS('Po jménech'!$E$2:$E$2024,$B103)</f>
        <v>5</v>
      </c>
      <c r="AH103" s="231">
        <f>COUNTIFS('Po jménech'!$E$2:$E$2024,$B103,'Po jménech'!$J$2:$J$2024,16)</f>
        <v>0</v>
      </c>
      <c r="AI103" s="232">
        <f>COUNTIFS('Po jménech'!$E$2:$E$2024,$B103,'Po jménech'!$J$2:$J$2024,8)</f>
        <v>0</v>
      </c>
      <c r="AJ103" s="232">
        <f>COUNTIFS('Po jménech'!$E$2:$E$2024,$B103,'Po jménech'!$J$2:$J$2024,4)</f>
        <v>0</v>
      </c>
      <c r="AK103" s="270">
        <f>COUNTIFS('Po jménech'!$E$2:$E$2024,$B103,'Po jménech'!$J$2:$J$2024,2)</f>
        <v>1</v>
      </c>
      <c r="AL103" s="233">
        <f>COUNTIFS('Po jménech'!$E$2:$E$2024,$B103,'Po jménech'!$J$2:$J$2024,1)</f>
        <v>4</v>
      </c>
    </row>
    <row r="104" spans="1:38" x14ac:dyDescent="0.25">
      <c r="A104" s="37">
        <v>101</v>
      </c>
      <c r="B104" s="261" t="s">
        <v>426</v>
      </c>
      <c r="C104" s="20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>
        <v>1</v>
      </c>
      <c r="AE104" s="30">
        <v>5</v>
      </c>
      <c r="AF104" s="289">
        <v>6</v>
      </c>
      <c r="AG104" s="239">
        <f>COUNTIFS('Po jménech'!$E$2:$E$2024,$B104)</f>
        <v>5</v>
      </c>
      <c r="AH104" s="231">
        <f>COUNTIFS('Po jménech'!$E$2:$E$2024,$B104,'Po jménech'!$J$2:$J$2024,16)</f>
        <v>0</v>
      </c>
      <c r="AI104" s="232">
        <f>COUNTIFS('Po jménech'!$E$2:$E$2024,$B104,'Po jménech'!$J$2:$J$2024,8)</f>
        <v>0</v>
      </c>
      <c r="AJ104" s="232">
        <f>COUNTIFS('Po jménech'!$E$2:$E$2024,$B104,'Po jménech'!$J$2:$J$2024,4)</f>
        <v>0</v>
      </c>
      <c r="AK104" s="270">
        <f>COUNTIFS('Po jménech'!$E$2:$E$2024,$B104,'Po jménech'!$J$2:$J$2024,2)</f>
        <v>1</v>
      </c>
      <c r="AL104" s="233">
        <f>COUNTIFS('Po jménech'!$E$2:$E$2024,$B104,'Po jménech'!$J$2:$J$2024,1)</f>
        <v>4</v>
      </c>
    </row>
    <row r="105" spans="1:38" x14ac:dyDescent="0.25">
      <c r="A105" s="37">
        <v>102</v>
      </c>
      <c r="B105" s="261" t="s">
        <v>361</v>
      </c>
      <c r="C105" s="20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>
        <v>1</v>
      </c>
      <c r="AA105" s="30"/>
      <c r="AB105" s="30"/>
      <c r="AC105" s="30"/>
      <c r="AD105" s="30">
        <v>1</v>
      </c>
      <c r="AE105" s="30">
        <v>4</v>
      </c>
      <c r="AF105" s="289">
        <v>6</v>
      </c>
      <c r="AG105" s="239">
        <f>COUNTIFS('Po jménech'!$E$2:$E$2024,$B105)</f>
        <v>6</v>
      </c>
      <c r="AH105" s="231">
        <f>COUNTIFS('Po jménech'!$E$2:$E$2024,$B105,'Po jménech'!$J$2:$J$2024,16)</f>
        <v>0</v>
      </c>
      <c r="AI105" s="232">
        <f>COUNTIFS('Po jménech'!$E$2:$E$2024,$B105,'Po jménech'!$J$2:$J$2024,8)</f>
        <v>0</v>
      </c>
      <c r="AJ105" s="232">
        <f>COUNTIFS('Po jménech'!$E$2:$E$2024,$B105,'Po jménech'!$J$2:$J$2024,4)</f>
        <v>0</v>
      </c>
      <c r="AK105" s="270">
        <f>COUNTIFS('Po jménech'!$E$2:$E$2024,$B105,'Po jménech'!$J$2:$J$2024,2)</f>
        <v>0</v>
      </c>
      <c r="AL105" s="233">
        <f>COUNTIFS('Po jménech'!$E$2:$E$2024,$B105,'Po jménech'!$J$2:$J$2024,1)</f>
        <v>6</v>
      </c>
    </row>
    <row r="106" spans="1:38" x14ac:dyDescent="0.25">
      <c r="A106" s="37">
        <v>103</v>
      </c>
      <c r="B106" s="261" t="s">
        <v>279</v>
      </c>
      <c r="C106" s="20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>
        <v>3</v>
      </c>
      <c r="W106" s="30">
        <v>3</v>
      </c>
      <c r="X106" s="30"/>
      <c r="Y106" s="30"/>
      <c r="Z106" s="30"/>
      <c r="AA106" s="30"/>
      <c r="AB106" s="30"/>
      <c r="AC106" s="30"/>
      <c r="AD106" s="30"/>
      <c r="AE106" s="30"/>
      <c r="AF106" s="289">
        <v>6</v>
      </c>
      <c r="AG106" s="239">
        <f>COUNTIFS('Po jménech'!$E$2:$E$2024,$B106)</f>
        <v>6</v>
      </c>
      <c r="AH106" s="231">
        <f>COUNTIFS('Po jménech'!$E$2:$E$2024,$B106,'Po jménech'!$J$2:$J$2024,16)</f>
        <v>0</v>
      </c>
      <c r="AI106" s="232">
        <f>COUNTIFS('Po jménech'!$E$2:$E$2024,$B106,'Po jménech'!$J$2:$J$2024,8)</f>
        <v>0</v>
      </c>
      <c r="AJ106" s="232">
        <f>COUNTIFS('Po jménech'!$E$2:$E$2024,$B106,'Po jménech'!$J$2:$J$2024,4)</f>
        <v>0</v>
      </c>
      <c r="AK106" s="270">
        <f>COUNTIFS('Po jménech'!$E$2:$E$2024,$B106,'Po jménech'!$J$2:$J$2024,2)</f>
        <v>0</v>
      </c>
      <c r="AL106" s="233">
        <f>COUNTIFS('Po jménech'!$E$2:$E$2024,$B106,'Po jménech'!$J$2:$J$2024,1)</f>
        <v>6</v>
      </c>
    </row>
    <row r="107" spans="1:38" x14ac:dyDescent="0.25">
      <c r="A107" s="37">
        <v>104</v>
      </c>
      <c r="B107" s="261" t="s">
        <v>319</v>
      </c>
      <c r="C107" s="20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>
        <v>1</v>
      </c>
      <c r="X107" s="30">
        <v>4</v>
      </c>
      <c r="Y107" s="30">
        <v>1</v>
      </c>
      <c r="Z107" s="30"/>
      <c r="AA107" s="30"/>
      <c r="AB107" s="30"/>
      <c r="AC107" s="30"/>
      <c r="AD107" s="30"/>
      <c r="AE107" s="30"/>
      <c r="AF107" s="289">
        <v>6</v>
      </c>
      <c r="AG107" s="239">
        <f>COUNTIFS('Po jménech'!$E$2:$E$2024,$B107)</f>
        <v>5</v>
      </c>
      <c r="AH107" s="231">
        <f>COUNTIFS('Po jménech'!$E$2:$E$2024,$B107,'Po jménech'!$J$2:$J$2024,16)</f>
        <v>0</v>
      </c>
      <c r="AI107" s="232">
        <f>COUNTIFS('Po jménech'!$E$2:$E$2024,$B107,'Po jménech'!$J$2:$J$2024,8)</f>
        <v>0</v>
      </c>
      <c r="AJ107" s="232">
        <f>COUNTIFS('Po jménech'!$E$2:$E$2024,$B107,'Po jménech'!$J$2:$J$2024,4)</f>
        <v>0</v>
      </c>
      <c r="AK107" s="270">
        <f>COUNTIFS('Po jménech'!$E$2:$E$2024,$B107,'Po jménech'!$J$2:$J$2024,2)</f>
        <v>1</v>
      </c>
      <c r="AL107" s="233">
        <f>COUNTIFS('Po jménech'!$E$2:$E$2024,$B107,'Po jménech'!$J$2:$J$2024,1)</f>
        <v>4</v>
      </c>
    </row>
    <row r="108" spans="1:38" x14ac:dyDescent="0.25">
      <c r="A108" s="37">
        <v>105</v>
      </c>
      <c r="B108" s="261" t="s">
        <v>322</v>
      </c>
      <c r="C108" s="20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>
        <v>1</v>
      </c>
      <c r="Y108" s="30">
        <v>2</v>
      </c>
      <c r="Z108" s="30"/>
      <c r="AA108" s="30">
        <v>2</v>
      </c>
      <c r="AB108" s="30"/>
      <c r="AC108" s="30"/>
      <c r="AD108" s="30"/>
      <c r="AE108" s="30"/>
      <c r="AF108" s="289">
        <v>5</v>
      </c>
      <c r="AG108" s="239">
        <f>COUNTIFS('Po jménech'!$E$2:$E$2024,$B108)</f>
        <v>5</v>
      </c>
      <c r="AH108" s="231">
        <f>COUNTIFS('Po jménech'!$E$2:$E$2024,$B108,'Po jménech'!$J$2:$J$2024,16)</f>
        <v>0</v>
      </c>
      <c r="AI108" s="232">
        <f>COUNTIFS('Po jménech'!$E$2:$E$2024,$B108,'Po jménech'!$J$2:$J$2024,8)</f>
        <v>0</v>
      </c>
      <c r="AJ108" s="232">
        <f>COUNTIFS('Po jménech'!$E$2:$E$2024,$B108,'Po jménech'!$J$2:$J$2024,4)</f>
        <v>0</v>
      </c>
      <c r="AK108" s="270">
        <f>COUNTIFS('Po jménech'!$E$2:$E$2024,$B108,'Po jménech'!$J$2:$J$2024,2)</f>
        <v>0</v>
      </c>
      <c r="AL108" s="233">
        <f>COUNTIFS('Po jménech'!$E$2:$E$2024,$B108,'Po jménech'!$J$2:$J$2024,1)</f>
        <v>5</v>
      </c>
    </row>
    <row r="109" spans="1:38" x14ac:dyDescent="0.25">
      <c r="A109" s="37">
        <v>106</v>
      </c>
      <c r="B109" s="261" t="s">
        <v>338</v>
      </c>
      <c r="C109" s="20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>
        <v>1</v>
      </c>
      <c r="Y109" s="30">
        <v>2</v>
      </c>
      <c r="Z109" s="30">
        <v>1</v>
      </c>
      <c r="AA109" s="30">
        <v>1</v>
      </c>
      <c r="AB109" s="30"/>
      <c r="AC109" s="30"/>
      <c r="AD109" s="30"/>
      <c r="AE109" s="30"/>
      <c r="AF109" s="289">
        <v>5</v>
      </c>
      <c r="AG109" s="239">
        <f>COUNTIFS('Po jménech'!$E$2:$E$2024,$B109)</f>
        <v>5</v>
      </c>
      <c r="AH109" s="231">
        <f>COUNTIFS('Po jménech'!$E$2:$E$2024,$B109,'Po jménech'!$J$2:$J$2024,16)</f>
        <v>0</v>
      </c>
      <c r="AI109" s="232">
        <f>COUNTIFS('Po jménech'!$E$2:$E$2024,$B109,'Po jménech'!$J$2:$J$2024,8)</f>
        <v>0</v>
      </c>
      <c r="AJ109" s="232">
        <f>COUNTIFS('Po jménech'!$E$2:$E$2024,$B109,'Po jménech'!$J$2:$J$2024,4)</f>
        <v>0</v>
      </c>
      <c r="AK109" s="270">
        <f>COUNTIFS('Po jménech'!$E$2:$E$2024,$B109,'Po jménech'!$J$2:$J$2024,2)</f>
        <v>0</v>
      </c>
      <c r="AL109" s="233">
        <f>COUNTIFS('Po jménech'!$E$2:$E$2024,$B109,'Po jménech'!$J$2:$J$2024,1)</f>
        <v>5</v>
      </c>
    </row>
    <row r="110" spans="1:38" x14ac:dyDescent="0.25">
      <c r="A110" s="37">
        <v>107</v>
      </c>
      <c r="B110" s="261" t="s">
        <v>239</v>
      </c>
      <c r="C110" s="20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>
        <v>1</v>
      </c>
      <c r="U110" s="30">
        <v>4</v>
      </c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289">
        <v>5</v>
      </c>
      <c r="AG110" s="239">
        <f>COUNTIFS('Po jménech'!$E$2:$E$2024,$B110)</f>
        <v>2</v>
      </c>
      <c r="AH110" s="231">
        <f>COUNTIFS('Po jménech'!$E$2:$E$2024,$B110,'Po jménech'!$J$2:$J$2024,16)</f>
        <v>0</v>
      </c>
      <c r="AI110" s="232">
        <f>COUNTIFS('Po jménech'!$E$2:$E$2024,$B110,'Po jménech'!$J$2:$J$2024,8)</f>
        <v>0</v>
      </c>
      <c r="AJ110" s="232">
        <f>COUNTIFS('Po jménech'!$E$2:$E$2024,$B110,'Po jménech'!$J$2:$J$2024,4)</f>
        <v>1</v>
      </c>
      <c r="AK110" s="270">
        <f>COUNTIFS('Po jménech'!$E$2:$E$2024,$B110,'Po jménech'!$J$2:$J$2024,2)</f>
        <v>0</v>
      </c>
      <c r="AL110" s="233">
        <f>COUNTIFS('Po jménech'!$E$2:$E$2024,$B110,'Po jménech'!$J$2:$J$2024,1)</f>
        <v>1</v>
      </c>
    </row>
    <row r="111" spans="1:38" x14ac:dyDescent="0.25">
      <c r="A111" s="37">
        <v>108</v>
      </c>
      <c r="B111" s="261" t="s">
        <v>309</v>
      </c>
      <c r="C111" s="20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>
        <v>1</v>
      </c>
      <c r="X111" s="30">
        <v>1</v>
      </c>
      <c r="Y111" s="30">
        <v>2</v>
      </c>
      <c r="Z111" s="30"/>
      <c r="AA111" s="30"/>
      <c r="AB111" s="30"/>
      <c r="AC111" s="30">
        <v>1</v>
      </c>
      <c r="AD111" s="30"/>
      <c r="AE111" s="30"/>
      <c r="AF111" s="289">
        <v>5</v>
      </c>
      <c r="AG111" s="239">
        <f>COUNTIFS('Po jménech'!$E$2:$E$2024,$B111)</f>
        <v>5</v>
      </c>
      <c r="AH111" s="231">
        <f>COUNTIFS('Po jménech'!$E$2:$E$2024,$B111,'Po jménech'!$J$2:$J$2024,16)</f>
        <v>0</v>
      </c>
      <c r="AI111" s="232">
        <f>COUNTIFS('Po jménech'!$E$2:$E$2024,$B111,'Po jménech'!$J$2:$J$2024,8)</f>
        <v>0</v>
      </c>
      <c r="AJ111" s="232">
        <f>COUNTIFS('Po jménech'!$E$2:$E$2024,$B111,'Po jménech'!$J$2:$J$2024,4)</f>
        <v>0</v>
      </c>
      <c r="AK111" s="270">
        <f>COUNTIFS('Po jménech'!$E$2:$E$2024,$B111,'Po jménech'!$J$2:$J$2024,2)</f>
        <v>0</v>
      </c>
      <c r="AL111" s="233">
        <f>COUNTIFS('Po jménech'!$E$2:$E$2024,$B111,'Po jménech'!$J$2:$J$2024,1)</f>
        <v>5</v>
      </c>
    </row>
    <row r="112" spans="1:38" x14ac:dyDescent="0.25">
      <c r="A112" s="37">
        <v>109</v>
      </c>
      <c r="B112" s="261" t="s">
        <v>420</v>
      </c>
      <c r="C112" s="20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>
        <v>1</v>
      </c>
      <c r="AD112" s="30">
        <v>3</v>
      </c>
      <c r="AE112" s="30">
        <v>1</v>
      </c>
      <c r="AF112" s="289">
        <v>5</v>
      </c>
      <c r="AG112" s="239">
        <f>COUNTIFS('Po jménech'!$E$2:$E$2024,$B112)</f>
        <v>5</v>
      </c>
      <c r="AH112" s="231">
        <f>COUNTIFS('Po jménech'!$E$2:$E$2024,$B112,'Po jménech'!$J$2:$J$2024,16)</f>
        <v>0</v>
      </c>
      <c r="AI112" s="232">
        <f>COUNTIFS('Po jménech'!$E$2:$E$2024,$B112,'Po jménech'!$J$2:$J$2024,8)</f>
        <v>0</v>
      </c>
      <c r="AJ112" s="232">
        <f>COUNTIFS('Po jménech'!$E$2:$E$2024,$B112,'Po jménech'!$J$2:$J$2024,4)</f>
        <v>0</v>
      </c>
      <c r="AK112" s="270">
        <f>COUNTIFS('Po jménech'!$E$2:$E$2024,$B112,'Po jménech'!$J$2:$J$2024,2)</f>
        <v>0</v>
      </c>
      <c r="AL112" s="233">
        <f>COUNTIFS('Po jménech'!$E$2:$E$2024,$B112,'Po jménech'!$J$2:$J$2024,1)</f>
        <v>5</v>
      </c>
    </row>
    <row r="113" spans="1:38" x14ac:dyDescent="0.25">
      <c r="A113" s="37">
        <v>110</v>
      </c>
      <c r="B113" s="261" t="s">
        <v>146</v>
      </c>
      <c r="C113" s="200"/>
      <c r="D113" s="30"/>
      <c r="E113" s="30"/>
      <c r="F113" s="30"/>
      <c r="G113" s="30"/>
      <c r="H113" s="30"/>
      <c r="I113" s="30"/>
      <c r="J113" s="30"/>
      <c r="K113" s="30">
        <v>1</v>
      </c>
      <c r="L113" s="30">
        <v>2</v>
      </c>
      <c r="M113" s="30"/>
      <c r="N113" s="30">
        <v>2</v>
      </c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289">
        <v>5</v>
      </c>
      <c r="AG113" s="239">
        <f>COUNTIFS('Po jménech'!$E$2:$E$2024,$B113)</f>
        <v>3</v>
      </c>
      <c r="AH113" s="231">
        <f>COUNTIFS('Po jménech'!$E$2:$E$2024,$B113,'Po jménech'!$J$2:$J$2024,16)</f>
        <v>0</v>
      </c>
      <c r="AI113" s="232">
        <f>COUNTIFS('Po jménech'!$E$2:$E$2024,$B113,'Po jménech'!$J$2:$J$2024,8)</f>
        <v>0</v>
      </c>
      <c r="AJ113" s="232">
        <f>COUNTIFS('Po jménech'!$E$2:$E$2024,$B113,'Po jménech'!$J$2:$J$2024,4)</f>
        <v>0</v>
      </c>
      <c r="AK113" s="270">
        <f>COUNTIFS('Po jménech'!$E$2:$E$2024,$B113,'Po jménech'!$J$2:$J$2024,2)</f>
        <v>2</v>
      </c>
      <c r="AL113" s="233">
        <f>COUNTIFS('Po jménech'!$E$2:$E$2024,$B113,'Po jménech'!$J$2:$J$2024,1)</f>
        <v>1</v>
      </c>
    </row>
    <row r="114" spans="1:38" x14ac:dyDescent="0.25">
      <c r="A114" s="37">
        <v>111</v>
      </c>
      <c r="B114" s="261" t="s">
        <v>199</v>
      </c>
      <c r="C114" s="20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>
        <v>1</v>
      </c>
      <c r="S114" s="30"/>
      <c r="T114" s="30"/>
      <c r="U114" s="30">
        <v>3</v>
      </c>
      <c r="V114" s="30"/>
      <c r="W114" s="30"/>
      <c r="X114" s="30"/>
      <c r="Y114" s="30"/>
      <c r="Z114" s="30"/>
      <c r="AA114" s="30"/>
      <c r="AB114" s="30"/>
      <c r="AC114" s="30">
        <v>1</v>
      </c>
      <c r="AD114" s="30"/>
      <c r="AE114" s="30"/>
      <c r="AF114" s="289">
        <v>5</v>
      </c>
      <c r="AG114" s="239">
        <f>COUNTIFS('Po jménech'!$E$2:$E$2024,$B114)</f>
        <v>4</v>
      </c>
      <c r="AH114" s="231">
        <f>COUNTIFS('Po jménech'!$E$2:$E$2024,$B114,'Po jménech'!$J$2:$J$2024,16)</f>
        <v>0</v>
      </c>
      <c r="AI114" s="232">
        <f>COUNTIFS('Po jménech'!$E$2:$E$2024,$B114,'Po jménech'!$J$2:$J$2024,8)</f>
        <v>0</v>
      </c>
      <c r="AJ114" s="232">
        <f>COUNTIFS('Po jménech'!$E$2:$E$2024,$B114,'Po jménech'!$J$2:$J$2024,4)</f>
        <v>0</v>
      </c>
      <c r="AK114" s="270">
        <f>COUNTIFS('Po jménech'!$E$2:$E$2024,$B114,'Po jménech'!$J$2:$J$2024,2)</f>
        <v>1</v>
      </c>
      <c r="AL114" s="233">
        <f>COUNTIFS('Po jménech'!$E$2:$E$2024,$B114,'Po jménech'!$J$2:$J$2024,1)</f>
        <v>3</v>
      </c>
    </row>
    <row r="115" spans="1:38" x14ac:dyDescent="0.25">
      <c r="A115" s="37">
        <v>112</v>
      </c>
      <c r="B115" s="261" t="s">
        <v>178</v>
      </c>
      <c r="C115" s="20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>
        <v>1</v>
      </c>
      <c r="P115" s="30">
        <v>3</v>
      </c>
      <c r="Q115" s="30">
        <v>1</v>
      </c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289">
        <v>5</v>
      </c>
      <c r="AG115" s="239">
        <f>COUNTIFS('Po jménech'!$E$2:$E$2024,$B115)</f>
        <v>4</v>
      </c>
      <c r="AH115" s="231">
        <f>COUNTIFS('Po jménech'!$E$2:$E$2024,$B115,'Po jménech'!$J$2:$J$2024,16)</f>
        <v>0</v>
      </c>
      <c r="AI115" s="232">
        <f>COUNTIFS('Po jménech'!$E$2:$E$2024,$B115,'Po jménech'!$J$2:$J$2024,8)</f>
        <v>0</v>
      </c>
      <c r="AJ115" s="232">
        <f>COUNTIFS('Po jménech'!$E$2:$E$2024,$B115,'Po jménech'!$J$2:$J$2024,4)</f>
        <v>0</v>
      </c>
      <c r="AK115" s="270">
        <f>COUNTIFS('Po jménech'!$E$2:$E$2024,$B115,'Po jménech'!$J$2:$J$2024,2)</f>
        <v>1</v>
      </c>
      <c r="AL115" s="233">
        <f>COUNTIFS('Po jménech'!$E$2:$E$2024,$B115,'Po jménech'!$J$2:$J$2024,1)</f>
        <v>3</v>
      </c>
    </row>
    <row r="116" spans="1:38" x14ac:dyDescent="0.25">
      <c r="A116" s="37">
        <v>113</v>
      </c>
      <c r="B116" s="261" t="s">
        <v>223</v>
      </c>
      <c r="C116" s="20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>
        <v>4</v>
      </c>
      <c r="S116" s="30">
        <v>1</v>
      </c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289">
        <v>5</v>
      </c>
      <c r="AG116" s="239">
        <f>COUNTIFS('Po jménech'!$E$2:$E$2024,$B116)</f>
        <v>2</v>
      </c>
      <c r="AH116" s="231">
        <f>COUNTIFS('Po jménech'!$E$2:$E$2024,$B116,'Po jménech'!$J$2:$J$2024,16)</f>
        <v>0</v>
      </c>
      <c r="AI116" s="232">
        <f>COUNTIFS('Po jménech'!$E$2:$E$2024,$B116,'Po jménech'!$J$2:$J$2024,8)</f>
        <v>0</v>
      </c>
      <c r="AJ116" s="232">
        <f>COUNTIFS('Po jménech'!$E$2:$E$2024,$B116,'Po jménech'!$J$2:$J$2024,4)</f>
        <v>1</v>
      </c>
      <c r="AK116" s="270">
        <f>COUNTIFS('Po jménech'!$E$2:$E$2024,$B116,'Po jménech'!$J$2:$J$2024,2)</f>
        <v>0</v>
      </c>
      <c r="AL116" s="233">
        <f>COUNTIFS('Po jménech'!$E$2:$E$2024,$B116,'Po jménech'!$J$2:$J$2024,1)</f>
        <v>1</v>
      </c>
    </row>
    <row r="117" spans="1:38" x14ac:dyDescent="0.25">
      <c r="A117" s="37">
        <v>114</v>
      </c>
      <c r="B117" s="261" t="s">
        <v>377</v>
      </c>
      <c r="C117" s="20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>
        <v>1</v>
      </c>
      <c r="AB117" s="30">
        <v>1</v>
      </c>
      <c r="AC117" s="30">
        <v>2</v>
      </c>
      <c r="AD117" s="30"/>
      <c r="AE117" s="30">
        <v>1</v>
      </c>
      <c r="AF117" s="289">
        <v>5</v>
      </c>
      <c r="AG117" s="239">
        <f>COUNTIFS('Po jménech'!$E$2:$E$2024,$B117)</f>
        <v>5</v>
      </c>
      <c r="AH117" s="231">
        <f>COUNTIFS('Po jménech'!$E$2:$E$2024,$B117,'Po jménech'!$J$2:$J$2024,16)</f>
        <v>0</v>
      </c>
      <c r="AI117" s="232">
        <f>COUNTIFS('Po jménech'!$E$2:$E$2024,$B117,'Po jménech'!$J$2:$J$2024,8)</f>
        <v>0</v>
      </c>
      <c r="AJ117" s="232">
        <f>COUNTIFS('Po jménech'!$E$2:$E$2024,$B117,'Po jménech'!$J$2:$J$2024,4)</f>
        <v>0</v>
      </c>
      <c r="AK117" s="270">
        <f>COUNTIFS('Po jménech'!$E$2:$E$2024,$B117,'Po jménech'!$J$2:$J$2024,2)</f>
        <v>0</v>
      </c>
      <c r="AL117" s="233">
        <f>COUNTIFS('Po jménech'!$E$2:$E$2024,$B117,'Po jménech'!$J$2:$J$2024,1)</f>
        <v>5</v>
      </c>
    </row>
    <row r="118" spans="1:38" x14ac:dyDescent="0.25">
      <c r="A118" s="37">
        <v>115</v>
      </c>
      <c r="B118" s="261" t="s">
        <v>372</v>
      </c>
      <c r="C118" s="20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>
        <v>5</v>
      </c>
      <c r="AB118" s="30"/>
      <c r="AC118" s="30"/>
      <c r="AD118" s="30"/>
      <c r="AE118" s="30"/>
      <c r="AF118" s="289">
        <v>5</v>
      </c>
      <c r="AG118" s="239">
        <f>COUNTIFS('Po jménech'!$E$2:$E$2024,$B118)</f>
        <v>4</v>
      </c>
      <c r="AH118" s="231">
        <f>COUNTIFS('Po jménech'!$E$2:$E$2024,$B118,'Po jménech'!$J$2:$J$2024,16)</f>
        <v>0</v>
      </c>
      <c r="AI118" s="232">
        <f>COUNTIFS('Po jménech'!$E$2:$E$2024,$B118,'Po jménech'!$J$2:$J$2024,8)</f>
        <v>0</v>
      </c>
      <c r="AJ118" s="232">
        <f>COUNTIFS('Po jménech'!$E$2:$E$2024,$B118,'Po jménech'!$J$2:$J$2024,4)</f>
        <v>0</v>
      </c>
      <c r="AK118" s="270">
        <f>COUNTIFS('Po jménech'!$E$2:$E$2024,$B118,'Po jménech'!$J$2:$J$2024,2)</f>
        <v>1</v>
      </c>
      <c r="AL118" s="233">
        <f>COUNTIFS('Po jménech'!$E$2:$E$2024,$B118,'Po jménech'!$J$2:$J$2024,1)</f>
        <v>3</v>
      </c>
    </row>
    <row r="119" spans="1:38" x14ac:dyDescent="0.25">
      <c r="A119" s="37">
        <v>116</v>
      </c>
      <c r="B119" s="261" t="s">
        <v>175</v>
      </c>
      <c r="C119" s="20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>
        <v>5</v>
      </c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289">
        <v>5</v>
      </c>
      <c r="AG119" s="239">
        <f>COUNTIFS('Po jménech'!$E$2:$E$2024,$B119)</f>
        <v>3</v>
      </c>
      <c r="AH119" s="231">
        <f>COUNTIFS('Po jménech'!$E$2:$E$2024,$B119,'Po jménech'!$J$2:$J$2024,16)</f>
        <v>0</v>
      </c>
      <c r="AI119" s="232">
        <f>COUNTIFS('Po jménech'!$E$2:$E$2024,$B119,'Po jménech'!$J$2:$J$2024,8)</f>
        <v>0</v>
      </c>
      <c r="AJ119" s="232">
        <f>COUNTIFS('Po jménech'!$E$2:$E$2024,$B119,'Po jménech'!$J$2:$J$2024,4)</f>
        <v>0</v>
      </c>
      <c r="AK119" s="270">
        <f>COUNTIFS('Po jménech'!$E$2:$E$2024,$B119,'Po jménech'!$J$2:$J$2024,2)</f>
        <v>2</v>
      </c>
      <c r="AL119" s="233">
        <f>COUNTIFS('Po jménech'!$E$2:$E$2024,$B119,'Po jménech'!$J$2:$J$2024,1)</f>
        <v>1</v>
      </c>
    </row>
    <row r="120" spans="1:38" x14ac:dyDescent="0.25">
      <c r="A120" s="37">
        <v>117</v>
      </c>
      <c r="B120" s="261" t="s">
        <v>92</v>
      </c>
      <c r="C120" s="200"/>
      <c r="D120" s="30"/>
      <c r="E120" s="30"/>
      <c r="F120" s="30"/>
      <c r="G120" s="30">
        <v>3</v>
      </c>
      <c r="H120" s="30"/>
      <c r="I120" s="30">
        <v>2</v>
      </c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289">
        <v>5</v>
      </c>
      <c r="AG120" s="239">
        <f>COUNTIFS('Po jménech'!$E$2:$E$2024,$B120)</f>
        <v>3</v>
      </c>
      <c r="AH120" s="231">
        <f>COUNTIFS('Po jménech'!$E$2:$E$2024,$B120,'Po jménech'!$J$2:$J$2024,16)</f>
        <v>0</v>
      </c>
      <c r="AI120" s="232">
        <f>COUNTIFS('Po jménech'!$E$2:$E$2024,$B120,'Po jménech'!$J$2:$J$2024,8)</f>
        <v>0</v>
      </c>
      <c r="AJ120" s="232">
        <f>COUNTIFS('Po jménech'!$E$2:$E$2024,$B120,'Po jménech'!$J$2:$J$2024,4)</f>
        <v>0</v>
      </c>
      <c r="AK120" s="270">
        <f>COUNTIFS('Po jménech'!$E$2:$E$2024,$B120,'Po jménech'!$J$2:$J$2024,2)</f>
        <v>2</v>
      </c>
      <c r="AL120" s="233">
        <f>COUNTIFS('Po jménech'!$E$2:$E$2024,$B120,'Po jménech'!$J$2:$J$2024,1)</f>
        <v>1</v>
      </c>
    </row>
    <row r="121" spans="1:38" x14ac:dyDescent="0.25">
      <c r="A121" s="37">
        <v>118</v>
      </c>
      <c r="B121" s="261" t="s">
        <v>63</v>
      </c>
      <c r="C121" s="200"/>
      <c r="D121" s="30"/>
      <c r="E121" s="30"/>
      <c r="F121" s="30">
        <v>2</v>
      </c>
      <c r="G121" s="30">
        <v>1</v>
      </c>
      <c r="H121" s="30">
        <v>2</v>
      </c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289">
        <v>5</v>
      </c>
      <c r="AG121" s="239">
        <f>COUNTIFS('Po jménech'!$E$2:$E$2024,$B121)</f>
        <v>3</v>
      </c>
      <c r="AH121" s="231">
        <f>COUNTIFS('Po jménech'!$E$2:$E$2024,$B121,'Po jménech'!$J$2:$J$2024,16)</f>
        <v>0</v>
      </c>
      <c r="AI121" s="232">
        <f>COUNTIFS('Po jménech'!$E$2:$E$2024,$B121,'Po jménech'!$J$2:$J$2024,8)</f>
        <v>0</v>
      </c>
      <c r="AJ121" s="232">
        <f>COUNTIFS('Po jménech'!$E$2:$E$2024,$B121,'Po jménech'!$J$2:$J$2024,4)</f>
        <v>0</v>
      </c>
      <c r="AK121" s="270">
        <f>COUNTIFS('Po jménech'!$E$2:$E$2024,$B121,'Po jménech'!$J$2:$J$2024,2)</f>
        <v>2</v>
      </c>
      <c r="AL121" s="233">
        <f>COUNTIFS('Po jménech'!$E$2:$E$2024,$B121,'Po jménech'!$J$2:$J$2024,1)</f>
        <v>1</v>
      </c>
    </row>
    <row r="122" spans="1:38" x14ac:dyDescent="0.25">
      <c r="A122" s="37">
        <v>119</v>
      </c>
      <c r="B122" s="261" t="s">
        <v>126</v>
      </c>
      <c r="C122" s="200"/>
      <c r="D122" s="30"/>
      <c r="E122" s="30"/>
      <c r="F122" s="30"/>
      <c r="G122" s="30"/>
      <c r="H122" s="30"/>
      <c r="I122" s="30"/>
      <c r="J122" s="30">
        <v>1</v>
      </c>
      <c r="K122" s="30"/>
      <c r="L122" s="30">
        <v>1</v>
      </c>
      <c r="M122" s="30"/>
      <c r="N122" s="30">
        <v>1</v>
      </c>
      <c r="O122" s="30">
        <v>1</v>
      </c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289">
        <v>4</v>
      </c>
      <c r="AG122" s="239">
        <f>COUNTIFS('Po jménech'!$E$2:$E$2024,$B122)</f>
        <v>4</v>
      </c>
      <c r="AH122" s="231">
        <f>COUNTIFS('Po jménech'!$E$2:$E$2024,$B122,'Po jménech'!$J$2:$J$2024,16)</f>
        <v>0</v>
      </c>
      <c r="AI122" s="232">
        <f>COUNTIFS('Po jménech'!$E$2:$E$2024,$B122,'Po jménech'!$J$2:$J$2024,8)</f>
        <v>0</v>
      </c>
      <c r="AJ122" s="232">
        <f>COUNTIFS('Po jménech'!$E$2:$E$2024,$B122,'Po jménech'!$J$2:$J$2024,4)</f>
        <v>0</v>
      </c>
      <c r="AK122" s="270">
        <f>COUNTIFS('Po jménech'!$E$2:$E$2024,$B122,'Po jménech'!$J$2:$J$2024,2)</f>
        <v>0</v>
      </c>
      <c r="AL122" s="233">
        <f>COUNTIFS('Po jménech'!$E$2:$E$2024,$B122,'Po jménech'!$J$2:$J$2024,1)</f>
        <v>4</v>
      </c>
    </row>
    <row r="123" spans="1:38" x14ac:dyDescent="0.25">
      <c r="A123" s="37">
        <v>120</v>
      </c>
      <c r="B123" s="261" t="s">
        <v>329</v>
      </c>
      <c r="C123" s="20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>
        <v>1</v>
      </c>
      <c r="Y123" s="30"/>
      <c r="Z123" s="30">
        <v>1</v>
      </c>
      <c r="AA123" s="30">
        <v>1</v>
      </c>
      <c r="AB123" s="30"/>
      <c r="AC123" s="30"/>
      <c r="AD123" s="30">
        <v>1</v>
      </c>
      <c r="AE123" s="30"/>
      <c r="AF123" s="289">
        <v>4</v>
      </c>
      <c r="AG123" s="239">
        <f>COUNTIFS('Po jménech'!$E$2:$E$2024,$B123)</f>
        <v>4</v>
      </c>
      <c r="AH123" s="231">
        <f>COUNTIFS('Po jménech'!$E$2:$E$2024,$B123,'Po jménech'!$J$2:$J$2024,16)</f>
        <v>0</v>
      </c>
      <c r="AI123" s="232">
        <f>COUNTIFS('Po jménech'!$E$2:$E$2024,$B123,'Po jménech'!$J$2:$J$2024,8)</f>
        <v>0</v>
      </c>
      <c r="AJ123" s="232">
        <f>COUNTIFS('Po jménech'!$E$2:$E$2024,$B123,'Po jménech'!$J$2:$J$2024,4)</f>
        <v>0</v>
      </c>
      <c r="AK123" s="270">
        <f>COUNTIFS('Po jménech'!$E$2:$E$2024,$B123,'Po jménech'!$J$2:$J$2024,2)</f>
        <v>0</v>
      </c>
      <c r="AL123" s="233">
        <f>COUNTIFS('Po jménech'!$E$2:$E$2024,$B123,'Po jménech'!$J$2:$J$2024,1)</f>
        <v>4</v>
      </c>
    </row>
    <row r="124" spans="1:38" x14ac:dyDescent="0.25">
      <c r="A124" s="37">
        <v>121</v>
      </c>
      <c r="B124" s="261" t="s">
        <v>81</v>
      </c>
      <c r="C124" s="200"/>
      <c r="D124" s="30"/>
      <c r="E124" s="30"/>
      <c r="F124" s="30">
        <v>2</v>
      </c>
      <c r="G124" s="30">
        <v>2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289">
        <v>4</v>
      </c>
      <c r="AG124" s="239">
        <f>COUNTIFS('Po jménech'!$E$2:$E$2024,$B124)</f>
        <v>2</v>
      </c>
      <c r="AH124" s="231">
        <f>COUNTIFS('Po jménech'!$E$2:$E$2024,$B124,'Po jménech'!$J$2:$J$2024,16)</f>
        <v>0</v>
      </c>
      <c r="AI124" s="232">
        <f>COUNTIFS('Po jménech'!$E$2:$E$2024,$B124,'Po jménech'!$J$2:$J$2024,8)</f>
        <v>0</v>
      </c>
      <c r="AJ124" s="232">
        <f>COUNTIFS('Po jménech'!$E$2:$E$2024,$B124,'Po jménech'!$J$2:$J$2024,4)</f>
        <v>0</v>
      </c>
      <c r="AK124" s="270">
        <f>COUNTIFS('Po jménech'!$E$2:$E$2024,$B124,'Po jménech'!$J$2:$J$2024,2)</f>
        <v>2</v>
      </c>
      <c r="AL124" s="233">
        <f>COUNTIFS('Po jménech'!$E$2:$E$2024,$B124,'Po jménech'!$J$2:$J$2024,1)</f>
        <v>0</v>
      </c>
    </row>
    <row r="125" spans="1:38" x14ac:dyDescent="0.25">
      <c r="A125" s="37">
        <v>122</v>
      </c>
      <c r="B125" s="261" t="s">
        <v>278</v>
      </c>
      <c r="C125" s="20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>
        <v>3</v>
      </c>
      <c r="W125" s="30">
        <v>1</v>
      </c>
      <c r="X125" s="30"/>
      <c r="Y125" s="30"/>
      <c r="Z125" s="30"/>
      <c r="AA125" s="30"/>
      <c r="AB125" s="30"/>
      <c r="AC125" s="30"/>
      <c r="AD125" s="30"/>
      <c r="AE125" s="30"/>
      <c r="AF125" s="289">
        <v>4</v>
      </c>
      <c r="AG125" s="239">
        <f>COUNTIFS('Po jménech'!$E$2:$E$2024,$B125)</f>
        <v>4</v>
      </c>
      <c r="AH125" s="231">
        <f>COUNTIFS('Po jménech'!$E$2:$E$2024,$B125,'Po jménech'!$J$2:$J$2024,16)</f>
        <v>0</v>
      </c>
      <c r="AI125" s="232">
        <f>COUNTIFS('Po jménech'!$E$2:$E$2024,$B125,'Po jménech'!$J$2:$J$2024,8)</f>
        <v>0</v>
      </c>
      <c r="AJ125" s="232">
        <f>COUNTIFS('Po jménech'!$E$2:$E$2024,$B125,'Po jménech'!$J$2:$J$2024,4)</f>
        <v>0</v>
      </c>
      <c r="AK125" s="270">
        <f>COUNTIFS('Po jménech'!$E$2:$E$2024,$B125,'Po jménech'!$J$2:$J$2024,2)</f>
        <v>0</v>
      </c>
      <c r="AL125" s="233">
        <f>COUNTIFS('Po jménech'!$E$2:$E$2024,$B125,'Po jménech'!$J$2:$J$2024,1)</f>
        <v>4</v>
      </c>
    </row>
    <row r="126" spans="1:38" x14ac:dyDescent="0.25">
      <c r="A126" s="37">
        <v>123</v>
      </c>
      <c r="B126" s="261" t="s">
        <v>327</v>
      </c>
      <c r="C126" s="20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>
        <v>1</v>
      </c>
      <c r="Y126" s="30">
        <v>1</v>
      </c>
      <c r="Z126" s="30"/>
      <c r="AA126" s="30">
        <v>1</v>
      </c>
      <c r="AB126" s="30">
        <v>1</v>
      </c>
      <c r="AC126" s="30"/>
      <c r="AD126" s="30"/>
      <c r="AE126" s="30"/>
      <c r="AF126" s="289">
        <v>4</v>
      </c>
      <c r="AG126" s="239">
        <f>COUNTIFS('Po jménech'!$E$2:$E$2024,$B126)</f>
        <v>4</v>
      </c>
      <c r="AH126" s="231">
        <f>COUNTIFS('Po jménech'!$E$2:$E$2024,$B126,'Po jménech'!$J$2:$J$2024,16)</f>
        <v>0</v>
      </c>
      <c r="AI126" s="232">
        <f>COUNTIFS('Po jménech'!$E$2:$E$2024,$B126,'Po jménech'!$J$2:$J$2024,8)</f>
        <v>0</v>
      </c>
      <c r="AJ126" s="232">
        <f>COUNTIFS('Po jménech'!$E$2:$E$2024,$B126,'Po jménech'!$J$2:$J$2024,4)</f>
        <v>0</v>
      </c>
      <c r="AK126" s="270">
        <f>COUNTIFS('Po jménech'!$E$2:$E$2024,$B126,'Po jménech'!$J$2:$J$2024,2)</f>
        <v>0</v>
      </c>
      <c r="AL126" s="233">
        <f>COUNTIFS('Po jménech'!$E$2:$E$2024,$B126,'Po jménech'!$J$2:$J$2024,1)</f>
        <v>4</v>
      </c>
    </row>
    <row r="127" spans="1:38" x14ac:dyDescent="0.25">
      <c r="A127" s="37">
        <v>124</v>
      </c>
      <c r="B127" s="261" t="s">
        <v>360</v>
      </c>
      <c r="C127" s="20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>
        <v>2</v>
      </c>
      <c r="AA127" s="30">
        <v>1</v>
      </c>
      <c r="AB127" s="30"/>
      <c r="AC127" s="30">
        <v>1</v>
      </c>
      <c r="AD127" s="30"/>
      <c r="AE127" s="30"/>
      <c r="AF127" s="289">
        <v>4</v>
      </c>
      <c r="AG127" s="239">
        <f>COUNTIFS('Po jménech'!$E$2:$E$2024,$B127)</f>
        <v>4</v>
      </c>
      <c r="AH127" s="231">
        <f>COUNTIFS('Po jménech'!$E$2:$E$2024,$B127,'Po jménech'!$J$2:$J$2024,16)</f>
        <v>0</v>
      </c>
      <c r="AI127" s="232">
        <f>COUNTIFS('Po jménech'!$E$2:$E$2024,$B127,'Po jménech'!$J$2:$J$2024,8)</f>
        <v>0</v>
      </c>
      <c r="AJ127" s="232">
        <f>COUNTIFS('Po jménech'!$E$2:$E$2024,$B127,'Po jménech'!$J$2:$J$2024,4)</f>
        <v>0</v>
      </c>
      <c r="AK127" s="270">
        <f>COUNTIFS('Po jménech'!$E$2:$E$2024,$B127,'Po jménech'!$J$2:$J$2024,2)</f>
        <v>0</v>
      </c>
      <c r="AL127" s="233">
        <f>COUNTIFS('Po jménech'!$E$2:$E$2024,$B127,'Po jménech'!$J$2:$J$2024,1)</f>
        <v>4</v>
      </c>
    </row>
    <row r="128" spans="1:38" x14ac:dyDescent="0.25">
      <c r="A128" s="37">
        <v>125</v>
      </c>
      <c r="B128" s="261" t="s">
        <v>369</v>
      </c>
      <c r="C128" s="20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>
        <v>1</v>
      </c>
      <c r="AA128" s="30">
        <v>3</v>
      </c>
      <c r="AB128" s="30"/>
      <c r="AC128" s="30"/>
      <c r="AD128" s="30"/>
      <c r="AE128" s="30"/>
      <c r="AF128" s="289">
        <v>4</v>
      </c>
      <c r="AG128" s="239">
        <f>COUNTIFS('Po jménech'!$E$2:$E$2024,$B128)</f>
        <v>3</v>
      </c>
      <c r="AH128" s="231">
        <f>COUNTIFS('Po jménech'!$E$2:$E$2024,$B128,'Po jménech'!$J$2:$J$2024,16)</f>
        <v>0</v>
      </c>
      <c r="AI128" s="232">
        <f>COUNTIFS('Po jménech'!$E$2:$E$2024,$B128,'Po jménech'!$J$2:$J$2024,8)</f>
        <v>0</v>
      </c>
      <c r="AJ128" s="232">
        <f>COUNTIFS('Po jménech'!$E$2:$E$2024,$B128,'Po jménech'!$J$2:$J$2024,4)</f>
        <v>0</v>
      </c>
      <c r="AK128" s="270">
        <f>COUNTIFS('Po jménech'!$E$2:$E$2024,$B128,'Po jménech'!$J$2:$J$2024,2)</f>
        <v>1</v>
      </c>
      <c r="AL128" s="233">
        <f>COUNTIFS('Po jménech'!$E$2:$E$2024,$B128,'Po jménech'!$J$2:$J$2024,1)</f>
        <v>2</v>
      </c>
    </row>
    <row r="129" spans="1:38" x14ac:dyDescent="0.25">
      <c r="A129" s="37">
        <v>126</v>
      </c>
      <c r="B129" s="261" t="s">
        <v>164</v>
      </c>
      <c r="C129" s="200"/>
      <c r="D129" s="30"/>
      <c r="E129" s="30"/>
      <c r="F129" s="30"/>
      <c r="G129" s="30"/>
      <c r="H129" s="30"/>
      <c r="I129" s="30"/>
      <c r="J129" s="30"/>
      <c r="K129" s="30"/>
      <c r="L129" s="30"/>
      <c r="M129" s="30">
        <v>2</v>
      </c>
      <c r="N129" s="30">
        <v>1</v>
      </c>
      <c r="O129" s="30">
        <v>1</v>
      </c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289">
        <v>4</v>
      </c>
      <c r="AG129" s="239">
        <f>COUNTIFS('Po jménech'!$E$2:$E$2024,$B129)</f>
        <v>4</v>
      </c>
      <c r="AH129" s="231">
        <f>COUNTIFS('Po jménech'!$E$2:$E$2024,$B129,'Po jménech'!$J$2:$J$2024,16)</f>
        <v>0</v>
      </c>
      <c r="AI129" s="232">
        <f>COUNTIFS('Po jménech'!$E$2:$E$2024,$B129,'Po jménech'!$J$2:$J$2024,8)</f>
        <v>0</v>
      </c>
      <c r="AJ129" s="232">
        <f>COUNTIFS('Po jménech'!$E$2:$E$2024,$B129,'Po jménech'!$J$2:$J$2024,4)</f>
        <v>0</v>
      </c>
      <c r="AK129" s="270">
        <f>COUNTIFS('Po jménech'!$E$2:$E$2024,$B129,'Po jménech'!$J$2:$J$2024,2)</f>
        <v>0</v>
      </c>
      <c r="AL129" s="233">
        <f>COUNTIFS('Po jménech'!$E$2:$E$2024,$B129,'Po jménech'!$J$2:$J$2024,1)</f>
        <v>4</v>
      </c>
    </row>
    <row r="130" spans="1:38" x14ac:dyDescent="0.25">
      <c r="A130" s="37">
        <v>127</v>
      </c>
      <c r="B130" s="261" t="s">
        <v>364</v>
      </c>
      <c r="C130" s="20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>
        <v>1</v>
      </c>
      <c r="AA130" s="30">
        <v>1</v>
      </c>
      <c r="AB130" s="30"/>
      <c r="AC130" s="30">
        <v>1</v>
      </c>
      <c r="AD130" s="30">
        <v>1</v>
      </c>
      <c r="AE130" s="30"/>
      <c r="AF130" s="289">
        <v>4</v>
      </c>
      <c r="AG130" s="239">
        <f>COUNTIFS('Po jménech'!$E$2:$E$2024,$B130)</f>
        <v>4</v>
      </c>
      <c r="AH130" s="231">
        <f>COUNTIFS('Po jménech'!$E$2:$E$2024,$B130,'Po jménech'!$J$2:$J$2024,16)</f>
        <v>0</v>
      </c>
      <c r="AI130" s="232">
        <f>COUNTIFS('Po jménech'!$E$2:$E$2024,$B130,'Po jménech'!$J$2:$J$2024,8)</f>
        <v>0</v>
      </c>
      <c r="AJ130" s="232">
        <f>COUNTIFS('Po jménech'!$E$2:$E$2024,$B130,'Po jménech'!$J$2:$J$2024,4)</f>
        <v>0</v>
      </c>
      <c r="AK130" s="270">
        <f>COUNTIFS('Po jménech'!$E$2:$E$2024,$B130,'Po jménech'!$J$2:$J$2024,2)</f>
        <v>0</v>
      </c>
      <c r="AL130" s="233">
        <f>COUNTIFS('Po jménech'!$E$2:$E$2024,$B130,'Po jménech'!$J$2:$J$2024,1)</f>
        <v>4</v>
      </c>
    </row>
    <row r="131" spans="1:38" x14ac:dyDescent="0.25">
      <c r="A131" s="37">
        <v>128</v>
      </c>
      <c r="B131" s="261" t="s">
        <v>59</v>
      </c>
      <c r="C131" s="200"/>
      <c r="D131" s="30"/>
      <c r="E131" s="30">
        <v>1</v>
      </c>
      <c r="F131" s="30">
        <v>2</v>
      </c>
      <c r="G131" s="30">
        <v>1</v>
      </c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289">
        <v>4</v>
      </c>
      <c r="AG131" s="239">
        <f>COUNTIFS('Po jménech'!$E$2:$E$2024,$B131)</f>
        <v>4</v>
      </c>
      <c r="AH131" s="231">
        <f>COUNTIFS('Po jménech'!$E$2:$E$2024,$B131,'Po jménech'!$J$2:$J$2024,16)</f>
        <v>0</v>
      </c>
      <c r="AI131" s="232">
        <f>COUNTIFS('Po jménech'!$E$2:$E$2024,$B131,'Po jménech'!$J$2:$J$2024,8)</f>
        <v>0</v>
      </c>
      <c r="AJ131" s="232">
        <f>COUNTIFS('Po jménech'!$E$2:$E$2024,$B131,'Po jménech'!$J$2:$J$2024,4)</f>
        <v>0</v>
      </c>
      <c r="AK131" s="270">
        <f>COUNTIFS('Po jménech'!$E$2:$E$2024,$B131,'Po jménech'!$J$2:$J$2024,2)</f>
        <v>0</v>
      </c>
      <c r="AL131" s="233">
        <f>COUNTIFS('Po jménech'!$E$2:$E$2024,$B131,'Po jménech'!$J$2:$J$2024,1)</f>
        <v>4</v>
      </c>
    </row>
    <row r="132" spans="1:38" x14ac:dyDescent="0.25">
      <c r="A132" s="37">
        <v>129</v>
      </c>
      <c r="B132" s="261" t="s">
        <v>55</v>
      </c>
      <c r="C132" s="200"/>
      <c r="D132" s="30"/>
      <c r="E132" s="30">
        <v>2</v>
      </c>
      <c r="F132" s="30">
        <v>1</v>
      </c>
      <c r="G132" s="30">
        <v>1</v>
      </c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289">
        <v>4</v>
      </c>
      <c r="AG132" s="239">
        <f>COUNTIFS('Po jménech'!$E$2:$E$2024,$B132)</f>
        <v>3</v>
      </c>
      <c r="AH132" s="231">
        <f>COUNTIFS('Po jménech'!$E$2:$E$2024,$B132,'Po jménech'!$J$2:$J$2024,16)</f>
        <v>0</v>
      </c>
      <c r="AI132" s="232">
        <f>COUNTIFS('Po jménech'!$E$2:$E$2024,$B132,'Po jménech'!$J$2:$J$2024,8)</f>
        <v>0</v>
      </c>
      <c r="AJ132" s="232">
        <f>COUNTIFS('Po jménech'!$E$2:$E$2024,$B132,'Po jménech'!$J$2:$J$2024,4)</f>
        <v>0</v>
      </c>
      <c r="AK132" s="270">
        <f>COUNTIFS('Po jménech'!$E$2:$E$2024,$B132,'Po jménech'!$J$2:$J$2024,2)</f>
        <v>1</v>
      </c>
      <c r="AL132" s="233">
        <f>COUNTIFS('Po jménech'!$E$2:$E$2024,$B132,'Po jménech'!$J$2:$J$2024,1)</f>
        <v>2</v>
      </c>
    </row>
    <row r="133" spans="1:38" x14ac:dyDescent="0.25">
      <c r="A133" s="37">
        <v>130</v>
      </c>
      <c r="B133" s="261" t="s">
        <v>78</v>
      </c>
      <c r="C133" s="200"/>
      <c r="D133" s="30"/>
      <c r="E133" s="30"/>
      <c r="F133" s="30">
        <v>1</v>
      </c>
      <c r="G133" s="30">
        <v>1</v>
      </c>
      <c r="H133" s="30">
        <v>1</v>
      </c>
      <c r="I133" s="30">
        <v>1</v>
      </c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289">
        <v>4</v>
      </c>
      <c r="AG133" s="239">
        <f>COUNTIFS('Po jménech'!$E$2:$E$2024,$B133)</f>
        <v>4</v>
      </c>
      <c r="AH133" s="231">
        <f>COUNTIFS('Po jménech'!$E$2:$E$2024,$B133,'Po jménech'!$J$2:$J$2024,16)</f>
        <v>0</v>
      </c>
      <c r="AI133" s="232">
        <f>COUNTIFS('Po jménech'!$E$2:$E$2024,$B133,'Po jménech'!$J$2:$J$2024,8)</f>
        <v>0</v>
      </c>
      <c r="AJ133" s="232">
        <f>COUNTIFS('Po jménech'!$E$2:$E$2024,$B133,'Po jménech'!$J$2:$J$2024,4)</f>
        <v>0</v>
      </c>
      <c r="AK133" s="270">
        <f>COUNTIFS('Po jménech'!$E$2:$E$2024,$B133,'Po jménech'!$J$2:$J$2024,2)</f>
        <v>0</v>
      </c>
      <c r="AL133" s="233">
        <f>COUNTIFS('Po jménech'!$E$2:$E$2024,$B133,'Po jménech'!$J$2:$J$2024,1)</f>
        <v>4</v>
      </c>
    </row>
    <row r="134" spans="1:38" x14ac:dyDescent="0.25">
      <c r="A134" s="37">
        <v>131</v>
      </c>
      <c r="B134" s="261" t="s">
        <v>14</v>
      </c>
      <c r="C134" s="200">
        <v>4</v>
      </c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289">
        <v>4</v>
      </c>
      <c r="AG134" s="239">
        <f>COUNTIFS('Po jménech'!$E$2:$E$2024,$B134)</f>
        <v>1</v>
      </c>
      <c r="AH134" s="231">
        <f>COUNTIFS('Po jménech'!$E$2:$E$2024,$B134,'Po jménech'!$J$2:$J$2024,16)</f>
        <v>0</v>
      </c>
      <c r="AI134" s="232">
        <f>COUNTIFS('Po jménech'!$E$2:$E$2024,$B134,'Po jménech'!$J$2:$J$2024,8)</f>
        <v>0</v>
      </c>
      <c r="AJ134" s="232">
        <f>COUNTIFS('Po jménech'!$E$2:$E$2024,$B134,'Po jménech'!$J$2:$J$2024,4)</f>
        <v>1</v>
      </c>
      <c r="AK134" s="270">
        <f>COUNTIFS('Po jménech'!$E$2:$E$2024,$B134,'Po jménech'!$J$2:$J$2024,2)</f>
        <v>0</v>
      </c>
      <c r="AL134" s="233">
        <f>COUNTIFS('Po jménech'!$E$2:$E$2024,$B134,'Po jménech'!$J$2:$J$2024,1)</f>
        <v>0</v>
      </c>
    </row>
    <row r="135" spans="1:38" x14ac:dyDescent="0.25">
      <c r="A135" s="37">
        <v>132</v>
      </c>
      <c r="B135" s="261" t="s">
        <v>47</v>
      </c>
      <c r="C135" s="200"/>
      <c r="D135" s="30">
        <v>1</v>
      </c>
      <c r="E135" s="30">
        <v>1</v>
      </c>
      <c r="F135" s="30">
        <v>2</v>
      </c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289">
        <v>4</v>
      </c>
      <c r="AG135" s="239">
        <f>COUNTIFS('Po jménech'!$E$2:$E$2024,$B135)</f>
        <v>4</v>
      </c>
      <c r="AH135" s="231">
        <f>COUNTIFS('Po jménech'!$E$2:$E$2024,$B135,'Po jménech'!$J$2:$J$2024,16)</f>
        <v>0</v>
      </c>
      <c r="AI135" s="232">
        <f>COUNTIFS('Po jménech'!$E$2:$E$2024,$B135,'Po jménech'!$J$2:$J$2024,8)</f>
        <v>0</v>
      </c>
      <c r="AJ135" s="232">
        <f>COUNTIFS('Po jménech'!$E$2:$E$2024,$B135,'Po jménech'!$J$2:$J$2024,4)</f>
        <v>0</v>
      </c>
      <c r="AK135" s="270">
        <f>COUNTIFS('Po jménech'!$E$2:$E$2024,$B135,'Po jménech'!$J$2:$J$2024,2)</f>
        <v>0</v>
      </c>
      <c r="AL135" s="233">
        <f>COUNTIFS('Po jménech'!$E$2:$E$2024,$B135,'Po jménech'!$J$2:$J$2024,1)</f>
        <v>4</v>
      </c>
    </row>
    <row r="136" spans="1:38" x14ac:dyDescent="0.25">
      <c r="A136" s="37">
        <v>133</v>
      </c>
      <c r="B136" s="261" t="s">
        <v>367</v>
      </c>
      <c r="C136" s="20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>
        <v>1</v>
      </c>
      <c r="AA136" s="30">
        <v>1</v>
      </c>
      <c r="AB136" s="30"/>
      <c r="AC136" s="30">
        <v>1</v>
      </c>
      <c r="AD136" s="30">
        <v>1</v>
      </c>
      <c r="AE136" s="30"/>
      <c r="AF136" s="289">
        <v>4</v>
      </c>
      <c r="AG136" s="239">
        <f>COUNTIFS('Po jménech'!$E$2:$E$2024,$B136)</f>
        <v>4</v>
      </c>
      <c r="AH136" s="231">
        <f>COUNTIFS('Po jménech'!$E$2:$E$2024,$B136,'Po jménech'!$J$2:$J$2024,16)</f>
        <v>0</v>
      </c>
      <c r="AI136" s="232">
        <f>COUNTIFS('Po jménech'!$E$2:$E$2024,$B136,'Po jménech'!$J$2:$J$2024,8)</f>
        <v>0</v>
      </c>
      <c r="AJ136" s="232">
        <f>COUNTIFS('Po jménech'!$E$2:$E$2024,$B136,'Po jménech'!$J$2:$J$2024,4)</f>
        <v>0</v>
      </c>
      <c r="AK136" s="270">
        <f>COUNTIFS('Po jménech'!$E$2:$E$2024,$B136,'Po jménech'!$J$2:$J$2024,2)</f>
        <v>0</v>
      </c>
      <c r="AL136" s="233">
        <f>COUNTIFS('Po jménech'!$E$2:$E$2024,$B136,'Po jménech'!$J$2:$J$2024,1)</f>
        <v>4</v>
      </c>
    </row>
    <row r="137" spans="1:38" x14ac:dyDescent="0.25">
      <c r="A137" s="37">
        <v>134</v>
      </c>
      <c r="B137" s="261" t="s">
        <v>203</v>
      </c>
      <c r="C137" s="20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>
        <v>3</v>
      </c>
      <c r="S137" s="30"/>
      <c r="T137" s="30"/>
      <c r="U137" s="30"/>
      <c r="V137" s="30"/>
      <c r="W137" s="30">
        <v>1</v>
      </c>
      <c r="X137" s="30"/>
      <c r="Y137" s="30"/>
      <c r="Z137" s="30"/>
      <c r="AA137" s="30"/>
      <c r="AB137" s="30"/>
      <c r="AC137" s="30"/>
      <c r="AD137" s="30"/>
      <c r="AE137" s="30"/>
      <c r="AF137" s="289">
        <v>4</v>
      </c>
      <c r="AG137" s="239">
        <f>COUNTIFS('Po jménech'!$E$2:$E$2024,$B137)</f>
        <v>4</v>
      </c>
      <c r="AH137" s="231">
        <f>COUNTIFS('Po jménech'!$E$2:$E$2024,$B137,'Po jménech'!$J$2:$J$2024,16)</f>
        <v>0</v>
      </c>
      <c r="AI137" s="232">
        <f>COUNTIFS('Po jménech'!$E$2:$E$2024,$B137,'Po jménech'!$J$2:$J$2024,8)</f>
        <v>0</v>
      </c>
      <c r="AJ137" s="232">
        <f>COUNTIFS('Po jménech'!$E$2:$E$2024,$B137,'Po jménech'!$J$2:$J$2024,4)</f>
        <v>0</v>
      </c>
      <c r="AK137" s="270">
        <f>COUNTIFS('Po jménech'!$E$2:$E$2024,$B137,'Po jménech'!$J$2:$J$2024,2)</f>
        <v>0</v>
      </c>
      <c r="AL137" s="233">
        <f>COUNTIFS('Po jménech'!$E$2:$E$2024,$B137,'Po jménech'!$J$2:$J$2024,1)</f>
        <v>4</v>
      </c>
    </row>
    <row r="138" spans="1:38" x14ac:dyDescent="0.25">
      <c r="A138" s="37">
        <v>135</v>
      </c>
      <c r="B138" s="261" t="s">
        <v>211</v>
      </c>
      <c r="C138" s="20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>
        <v>1</v>
      </c>
      <c r="S138" s="30">
        <v>2</v>
      </c>
      <c r="T138" s="30"/>
      <c r="U138" s="30"/>
      <c r="V138" s="30">
        <v>1</v>
      </c>
      <c r="W138" s="30"/>
      <c r="X138" s="30"/>
      <c r="Y138" s="30"/>
      <c r="Z138" s="30"/>
      <c r="AA138" s="30"/>
      <c r="AB138" s="30"/>
      <c r="AC138" s="30"/>
      <c r="AD138" s="30"/>
      <c r="AE138" s="30"/>
      <c r="AF138" s="289">
        <v>4</v>
      </c>
      <c r="AG138" s="239">
        <f>COUNTIFS('Po jménech'!$E$2:$E$2024,$B138)</f>
        <v>4</v>
      </c>
      <c r="AH138" s="231">
        <f>COUNTIFS('Po jménech'!$E$2:$E$2024,$B138,'Po jménech'!$J$2:$J$2024,16)</f>
        <v>0</v>
      </c>
      <c r="AI138" s="232">
        <f>COUNTIFS('Po jménech'!$E$2:$E$2024,$B138,'Po jménech'!$J$2:$J$2024,8)</f>
        <v>0</v>
      </c>
      <c r="AJ138" s="232">
        <f>COUNTIFS('Po jménech'!$E$2:$E$2024,$B138,'Po jménech'!$J$2:$J$2024,4)</f>
        <v>0</v>
      </c>
      <c r="AK138" s="270">
        <f>COUNTIFS('Po jménech'!$E$2:$E$2024,$B138,'Po jménech'!$J$2:$J$2024,2)</f>
        <v>0</v>
      </c>
      <c r="AL138" s="233">
        <f>COUNTIFS('Po jménech'!$E$2:$E$2024,$B138,'Po jménech'!$J$2:$J$2024,1)</f>
        <v>4</v>
      </c>
    </row>
    <row r="139" spans="1:38" x14ac:dyDescent="0.25">
      <c r="A139" s="37">
        <v>136</v>
      </c>
      <c r="B139" s="261" t="s">
        <v>248</v>
      </c>
      <c r="C139" s="20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>
        <v>1</v>
      </c>
      <c r="U139" s="30">
        <v>2</v>
      </c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289">
        <v>3</v>
      </c>
      <c r="AG139" s="239">
        <f>COUNTIFS('Po jménech'!$E$2:$E$2024,$B139)</f>
        <v>3</v>
      </c>
      <c r="AH139" s="231">
        <f>COUNTIFS('Po jménech'!$E$2:$E$2024,$B139,'Po jménech'!$J$2:$J$2024,16)</f>
        <v>0</v>
      </c>
      <c r="AI139" s="232">
        <f>COUNTIFS('Po jménech'!$E$2:$E$2024,$B139,'Po jménech'!$J$2:$J$2024,8)</f>
        <v>0</v>
      </c>
      <c r="AJ139" s="232">
        <f>COUNTIFS('Po jménech'!$E$2:$E$2024,$B139,'Po jménech'!$J$2:$J$2024,4)</f>
        <v>0</v>
      </c>
      <c r="AK139" s="270">
        <f>COUNTIFS('Po jménech'!$E$2:$E$2024,$B139,'Po jménech'!$J$2:$J$2024,2)</f>
        <v>0</v>
      </c>
      <c r="AL139" s="233">
        <f>COUNTIFS('Po jménech'!$E$2:$E$2024,$B139,'Po jménech'!$J$2:$J$2024,1)</f>
        <v>3</v>
      </c>
    </row>
    <row r="140" spans="1:38" x14ac:dyDescent="0.25">
      <c r="A140" s="37">
        <v>137</v>
      </c>
      <c r="B140" s="261" t="s">
        <v>419</v>
      </c>
      <c r="C140" s="20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>
        <v>1</v>
      </c>
      <c r="AD140" s="30">
        <v>1</v>
      </c>
      <c r="AE140" s="30">
        <v>1</v>
      </c>
      <c r="AF140" s="289">
        <v>3</v>
      </c>
      <c r="AG140" s="239">
        <f>COUNTIFS('Po jménech'!$E$2:$E$2024,$B140)</f>
        <v>3</v>
      </c>
      <c r="AH140" s="231">
        <f>COUNTIFS('Po jménech'!$E$2:$E$2024,$B140,'Po jménech'!$J$2:$J$2024,16)</f>
        <v>0</v>
      </c>
      <c r="AI140" s="232">
        <f>COUNTIFS('Po jménech'!$E$2:$E$2024,$B140,'Po jménech'!$J$2:$J$2024,8)</f>
        <v>0</v>
      </c>
      <c r="AJ140" s="232">
        <f>COUNTIFS('Po jménech'!$E$2:$E$2024,$B140,'Po jménech'!$J$2:$J$2024,4)</f>
        <v>0</v>
      </c>
      <c r="AK140" s="270">
        <f>COUNTIFS('Po jménech'!$E$2:$E$2024,$B140,'Po jménech'!$J$2:$J$2024,2)</f>
        <v>0</v>
      </c>
      <c r="AL140" s="233">
        <f>COUNTIFS('Po jménech'!$E$2:$E$2024,$B140,'Po jménech'!$J$2:$J$2024,1)</f>
        <v>3</v>
      </c>
    </row>
    <row r="141" spans="1:38" x14ac:dyDescent="0.25">
      <c r="A141" s="37">
        <v>138</v>
      </c>
      <c r="B141" s="261" t="s">
        <v>32</v>
      </c>
      <c r="C141" s="200">
        <v>1</v>
      </c>
      <c r="D141" s="30"/>
      <c r="E141" s="30">
        <v>2</v>
      </c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289">
        <v>3</v>
      </c>
      <c r="AG141" s="239">
        <f>COUNTIFS('Po jménech'!$E$2:$E$2024,$B141)</f>
        <v>2</v>
      </c>
      <c r="AH141" s="231">
        <f>COUNTIFS('Po jménech'!$E$2:$E$2024,$B141,'Po jménech'!$J$2:$J$2024,16)</f>
        <v>0</v>
      </c>
      <c r="AI141" s="232">
        <f>COUNTIFS('Po jménech'!$E$2:$E$2024,$B141,'Po jménech'!$J$2:$J$2024,8)</f>
        <v>0</v>
      </c>
      <c r="AJ141" s="232">
        <f>COUNTIFS('Po jménech'!$E$2:$E$2024,$B141,'Po jménech'!$J$2:$J$2024,4)</f>
        <v>0</v>
      </c>
      <c r="AK141" s="270">
        <f>COUNTIFS('Po jménech'!$E$2:$E$2024,$B141,'Po jménech'!$J$2:$J$2024,2)</f>
        <v>1</v>
      </c>
      <c r="AL141" s="233">
        <f>COUNTIFS('Po jménech'!$E$2:$E$2024,$B141,'Po jménech'!$J$2:$J$2024,1)</f>
        <v>1</v>
      </c>
    </row>
    <row r="142" spans="1:38" x14ac:dyDescent="0.25">
      <c r="A142" s="37">
        <v>139</v>
      </c>
      <c r="B142" s="261" t="s">
        <v>288</v>
      </c>
      <c r="C142" s="20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>
        <v>2</v>
      </c>
      <c r="W142" s="30"/>
      <c r="X142" s="30"/>
      <c r="Y142" s="30">
        <v>1</v>
      </c>
      <c r="Z142" s="30"/>
      <c r="AA142" s="30"/>
      <c r="AB142" s="30"/>
      <c r="AC142" s="30"/>
      <c r="AD142" s="30"/>
      <c r="AE142" s="30"/>
      <c r="AF142" s="289">
        <v>3</v>
      </c>
      <c r="AG142" s="239">
        <f>COUNTIFS('Po jménech'!$E$2:$E$2024,$B142)</f>
        <v>3</v>
      </c>
      <c r="AH142" s="231">
        <f>COUNTIFS('Po jménech'!$E$2:$E$2024,$B142,'Po jménech'!$J$2:$J$2024,16)</f>
        <v>0</v>
      </c>
      <c r="AI142" s="232">
        <f>COUNTIFS('Po jménech'!$E$2:$E$2024,$B142,'Po jménech'!$J$2:$J$2024,8)</f>
        <v>0</v>
      </c>
      <c r="AJ142" s="232">
        <f>COUNTIFS('Po jménech'!$E$2:$E$2024,$B142,'Po jménech'!$J$2:$J$2024,4)</f>
        <v>0</v>
      </c>
      <c r="AK142" s="270">
        <f>COUNTIFS('Po jménech'!$E$2:$E$2024,$B142,'Po jménech'!$J$2:$J$2024,2)</f>
        <v>0</v>
      </c>
      <c r="AL142" s="233">
        <f>COUNTIFS('Po jménech'!$E$2:$E$2024,$B142,'Po jménech'!$J$2:$J$2024,1)</f>
        <v>3</v>
      </c>
    </row>
    <row r="143" spans="1:38" x14ac:dyDescent="0.25">
      <c r="A143" s="37">
        <v>140</v>
      </c>
      <c r="B143" s="261" t="s">
        <v>80</v>
      </c>
      <c r="C143" s="200"/>
      <c r="D143" s="30"/>
      <c r="E143" s="30"/>
      <c r="F143" s="30">
        <v>1</v>
      </c>
      <c r="G143" s="30">
        <v>1</v>
      </c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>
        <v>1</v>
      </c>
      <c r="X143" s="30"/>
      <c r="Y143" s="30"/>
      <c r="Z143" s="30"/>
      <c r="AA143" s="30"/>
      <c r="AB143" s="30"/>
      <c r="AC143" s="30"/>
      <c r="AD143" s="30"/>
      <c r="AE143" s="30"/>
      <c r="AF143" s="289">
        <v>3</v>
      </c>
      <c r="AG143" s="239">
        <f>COUNTIFS('Po jménech'!$E$2:$E$2024,$B143)</f>
        <v>3</v>
      </c>
      <c r="AH143" s="231">
        <f>COUNTIFS('Po jménech'!$E$2:$E$2024,$B143,'Po jménech'!$J$2:$J$2024,16)</f>
        <v>0</v>
      </c>
      <c r="AI143" s="232">
        <f>COUNTIFS('Po jménech'!$E$2:$E$2024,$B143,'Po jménech'!$J$2:$J$2024,8)</f>
        <v>0</v>
      </c>
      <c r="AJ143" s="232">
        <f>COUNTIFS('Po jménech'!$E$2:$E$2024,$B143,'Po jménech'!$J$2:$J$2024,4)</f>
        <v>0</v>
      </c>
      <c r="AK143" s="270">
        <f>COUNTIFS('Po jménech'!$E$2:$E$2024,$B143,'Po jménech'!$J$2:$J$2024,2)</f>
        <v>0</v>
      </c>
      <c r="AL143" s="233">
        <f>COUNTIFS('Po jménech'!$E$2:$E$2024,$B143,'Po jménech'!$J$2:$J$2024,1)</f>
        <v>3</v>
      </c>
    </row>
    <row r="144" spans="1:38" x14ac:dyDescent="0.25">
      <c r="A144" s="37">
        <v>141</v>
      </c>
      <c r="B144" s="261" t="s">
        <v>264</v>
      </c>
      <c r="C144" s="20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>
        <v>3</v>
      </c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289">
        <v>3</v>
      </c>
      <c r="AG144" s="239">
        <f>COUNTIFS('Po jménech'!$E$2:$E$2024,$B144)</f>
        <v>2</v>
      </c>
      <c r="AH144" s="231">
        <f>COUNTIFS('Po jménech'!$E$2:$E$2024,$B144,'Po jménech'!$J$2:$J$2024,16)</f>
        <v>0</v>
      </c>
      <c r="AI144" s="232">
        <f>COUNTIFS('Po jménech'!$E$2:$E$2024,$B144,'Po jménech'!$J$2:$J$2024,8)</f>
        <v>0</v>
      </c>
      <c r="AJ144" s="232">
        <f>COUNTIFS('Po jménech'!$E$2:$E$2024,$B144,'Po jménech'!$J$2:$J$2024,4)</f>
        <v>0</v>
      </c>
      <c r="AK144" s="270">
        <f>COUNTIFS('Po jménech'!$E$2:$E$2024,$B144,'Po jménech'!$J$2:$J$2024,2)</f>
        <v>1</v>
      </c>
      <c r="AL144" s="233">
        <f>COUNTIFS('Po jménech'!$E$2:$E$2024,$B144,'Po jménech'!$J$2:$J$2024,1)</f>
        <v>1</v>
      </c>
    </row>
    <row r="145" spans="1:38" x14ac:dyDescent="0.25">
      <c r="A145" s="37">
        <v>142</v>
      </c>
      <c r="B145" s="261" t="s">
        <v>106</v>
      </c>
      <c r="C145" s="200"/>
      <c r="D145" s="30"/>
      <c r="E145" s="30"/>
      <c r="F145" s="30"/>
      <c r="G145" s="30"/>
      <c r="H145" s="30">
        <v>1</v>
      </c>
      <c r="I145" s="30"/>
      <c r="J145" s="30">
        <v>2</v>
      </c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289">
        <v>3</v>
      </c>
      <c r="AG145" s="239">
        <f>COUNTIFS('Po jménech'!$E$2:$E$2024,$B145)</f>
        <v>2</v>
      </c>
      <c r="AH145" s="231">
        <f>COUNTIFS('Po jménech'!$E$2:$E$2024,$B145,'Po jménech'!$J$2:$J$2024,16)</f>
        <v>0</v>
      </c>
      <c r="AI145" s="232">
        <f>COUNTIFS('Po jménech'!$E$2:$E$2024,$B145,'Po jménech'!$J$2:$J$2024,8)</f>
        <v>0</v>
      </c>
      <c r="AJ145" s="232">
        <f>COUNTIFS('Po jménech'!$E$2:$E$2024,$B145,'Po jménech'!$J$2:$J$2024,4)</f>
        <v>0</v>
      </c>
      <c r="AK145" s="270">
        <f>COUNTIFS('Po jménech'!$E$2:$E$2024,$B145,'Po jménech'!$J$2:$J$2024,2)</f>
        <v>1</v>
      </c>
      <c r="AL145" s="233">
        <f>COUNTIFS('Po jménech'!$E$2:$E$2024,$B145,'Po jménech'!$J$2:$J$2024,1)</f>
        <v>1</v>
      </c>
    </row>
    <row r="146" spans="1:38" x14ac:dyDescent="0.25">
      <c r="A146" s="37">
        <v>143</v>
      </c>
      <c r="B146" s="261" t="s">
        <v>65</v>
      </c>
      <c r="C146" s="200"/>
      <c r="D146" s="30"/>
      <c r="E146" s="30"/>
      <c r="F146" s="30">
        <v>2</v>
      </c>
      <c r="G146" s="30">
        <v>1</v>
      </c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289">
        <v>3</v>
      </c>
      <c r="AG146" s="239">
        <f>COUNTIFS('Po jménech'!$E$2:$E$2024,$B146)</f>
        <v>2</v>
      </c>
      <c r="AH146" s="231">
        <f>COUNTIFS('Po jménech'!$E$2:$E$2024,$B146,'Po jménech'!$J$2:$J$2024,16)</f>
        <v>0</v>
      </c>
      <c r="AI146" s="232">
        <f>COUNTIFS('Po jménech'!$E$2:$E$2024,$B146,'Po jménech'!$J$2:$J$2024,8)</f>
        <v>0</v>
      </c>
      <c r="AJ146" s="232">
        <f>COUNTIFS('Po jménech'!$E$2:$E$2024,$B146,'Po jménech'!$J$2:$J$2024,4)</f>
        <v>0</v>
      </c>
      <c r="AK146" s="270">
        <f>COUNTIFS('Po jménech'!$E$2:$E$2024,$B146,'Po jménech'!$J$2:$J$2024,2)</f>
        <v>1</v>
      </c>
      <c r="AL146" s="233">
        <f>COUNTIFS('Po jménech'!$E$2:$E$2024,$B146,'Po jménech'!$J$2:$J$2024,1)</f>
        <v>1</v>
      </c>
    </row>
    <row r="147" spans="1:38" x14ac:dyDescent="0.25">
      <c r="A147" s="37">
        <v>144</v>
      </c>
      <c r="B147" s="261" t="s">
        <v>40</v>
      </c>
      <c r="C147" s="200">
        <v>1</v>
      </c>
      <c r="D147" s="30">
        <v>2</v>
      </c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289">
        <v>3</v>
      </c>
      <c r="AG147" s="239">
        <f>COUNTIFS('Po jménech'!$E$2:$E$2024,$B147)</f>
        <v>2</v>
      </c>
      <c r="AH147" s="231">
        <f>COUNTIFS('Po jménech'!$E$2:$E$2024,$B147,'Po jménech'!$J$2:$J$2024,16)</f>
        <v>0</v>
      </c>
      <c r="AI147" s="232">
        <f>COUNTIFS('Po jménech'!$E$2:$E$2024,$B147,'Po jménech'!$J$2:$J$2024,8)</f>
        <v>0</v>
      </c>
      <c r="AJ147" s="232">
        <f>COUNTIFS('Po jménech'!$E$2:$E$2024,$B147,'Po jménech'!$J$2:$J$2024,4)</f>
        <v>0</v>
      </c>
      <c r="AK147" s="270">
        <f>COUNTIFS('Po jménech'!$E$2:$E$2024,$B147,'Po jménech'!$J$2:$J$2024,2)</f>
        <v>1</v>
      </c>
      <c r="AL147" s="233">
        <f>COUNTIFS('Po jménech'!$E$2:$E$2024,$B147,'Po jménech'!$J$2:$J$2024,1)</f>
        <v>1</v>
      </c>
    </row>
    <row r="148" spans="1:38" x14ac:dyDescent="0.25">
      <c r="A148" s="37">
        <v>145</v>
      </c>
      <c r="B148" s="261" t="s">
        <v>321</v>
      </c>
      <c r="C148" s="20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>
        <v>3</v>
      </c>
      <c r="Y148" s="30"/>
      <c r="Z148" s="30"/>
      <c r="AA148" s="30"/>
      <c r="AB148" s="30"/>
      <c r="AC148" s="30"/>
      <c r="AD148" s="30"/>
      <c r="AE148" s="30"/>
      <c r="AF148" s="289">
        <v>3</v>
      </c>
      <c r="AG148" s="239">
        <f>COUNTIFS('Po jménech'!$E$2:$E$2024,$B148)</f>
        <v>3</v>
      </c>
      <c r="AH148" s="231">
        <f>COUNTIFS('Po jménech'!$E$2:$E$2024,$B148,'Po jménech'!$J$2:$J$2024,16)</f>
        <v>0</v>
      </c>
      <c r="AI148" s="232">
        <f>COUNTIFS('Po jménech'!$E$2:$E$2024,$B148,'Po jménech'!$J$2:$J$2024,8)</f>
        <v>0</v>
      </c>
      <c r="AJ148" s="232">
        <f>COUNTIFS('Po jménech'!$E$2:$E$2024,$B148,'Po jménech'!$J$2:$J$2024,4)</f>
        <v>0</v>
      </c>
      <c r="AK148" s="270">
        <f>COUNTIFS('Po jménech'!$E$2:$E$2024,$B148,'Po jménech'!$J$2:$J$2024,2)</f>
        <v>0</v>
      </c>
      <c r="AL148" s="233">
        <f>COUNTIFS('Po jménech'!$E$2:$E$2024,$B148,'Po jménech'!$J$2:$J$2024,1)</f>
        <v>3</v>
      </c>
    </row>
    <row r="149" spans="1:38" x14ac:dyDescent="0.25">
      <c r="A149" s="37">
        <v>146</v>
      </c>
      <c r="B149" s="261" t="s">
        <v>48</v>
      </c>
      <c r="C149" s="200"/>
      <c r="D149" s="30">
        <v>1</v>
      </c>
      <c r="E149" s="30">
        <v>1</v>
      </c>
      <c r="F149" s="30">
        <v>1</v>
      </c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289">
        <v>3</v>
      </c>
      <c r="AG149" s="239">
        <f>COUNTIFS('Po jménech'!$E$2:$E$2024,$B149)</f>
        <v>3</v>
      </c>
      <c r="AH149" s="231">
        <f>COUNTIFS('Po jménech'!$E$2:$E$2024,$B149,'Po jménech'!$J$2:$J$2024,16)</f>
        <v>0</v>
      </c>
      <c r="AI149" s="232">
        <f>COUNTIFS('Po jménech'!$E$2:$E$2024,$B149,'Po jménech'!$J$2:$J$2024,8)</f>
        <v>0</v>
      </c>
      <c r="AJ149" s="232">
        <f>COUNTIFS('Po jménech'!$E$2:$E$2024,$B149,'Po jménech'!$J$2:$J$2024,4)</f>
        <v>0</v>
      </c>
      <c r="AK149" s="270">
        <f>COUNTIFS('Po jménech'!$E$2:$E$2024,$B149,'Po jménech'!$J$2:$J$2024,2)</f>
        <v>0</v>
      </c>
      <c r="AL149" s="233">
        <f>COUNTIFS('Po jménech'!$E$2:$E$2024,$B149,'Po jménech'!$J$2:$J$2024,1)</f>
        <v>3</v>
      </c>
    </row>
    <row r="150" spans="1:38" x14ac:dyDescent="0.25">
      <c r="A150" s="37">
        <v>147</v>
      </c>
      <c r="B150" s="261" t="s">
        <v>253</v>
      </c>
      <c r="C150" s="20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>
        <v>1</v>
      </c>
      <c r="U150" s="30">
        <v>2</v>
      </c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289">
        <v>3</v>
      </c>
      <c r="AG150" s="239">
        <f>COUNTIFS('Po jménech'!$E$2:$E$2024,$B150)</f>
        <v>3</v>
      </c>
      <c r="AH150" s="231">
        <f>COUNTIFS('Po jménech'!$E$2:$E$2024,$B150,'Po jménech'!$J$2:$J$2024,16)</f>
        <v>0</v>
      </c>
      <c r="AI150" s="232">
        <f>COUNTIFS('Po jménech'!$E$2:$E$2024,$B150,'Po jménech'!$J$2:$J$2024,8)</f>
        <v>0</v>
      </c>
      <c r="AJ150" s="232">
        <f>COUNTIFS('Po jménech'!$E$2:$E$2024,$B150,'Po jménech'!$J$2:$J$2024,4)</f>
        <v>0</v>
      </c>
      <c r="AK150" s="270">
        <f>COUNTIFS('Po jménech'!$E$2:$E$2024,$B150,'Po jménech'!$J$2:$J$2024,2)</f>
        <v>0</v>
      </c>
      <c r="AL150" s="233">
        <f>COUNTIFS('Po jménech'!$E$2:$E$2024,$B150,'Po jménech'!$J$2:$J$2024,1)</f>
        <v>3</v>
      </c>
    </row>
    <row r="151" spans="1:38" x14ac:dyDescent="0.25">
      <c r="A151" s="37">
        <v>148</v>
      </c>
      <c r="B151" s="261" t="s">
        <v>373</v>
      </c>
      <c r="C151" s="20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>
        <v>2</v>
      </c>
      <c r="AB151" s="30"/>
      <c r="AC151" s="30"/>
      <c r="AD151" s="30">
        <v>1</v>
      </c>
      <c r="AE151" s="30"/>
      <c r="AF151" s="289">
        <v>3</v>
      </c>
      <c r="AG151" s="239">
        <f>COUNTIFS('Po jménech'!$E$2:$E$2024,$B151)</f>
        <v>3</v>
      </c>
      <c r="AH151" s="231">
        <f>COUNTIFS('Po jménech'!$E$2:$E$2024,$B151,'Po jménech'!$J$2:$J$2024,16)</f>
        <v>0</v>
      </c>
      <c r="AI151" s="232">
        <f>COUNTIFS('Po jménech'!$E$2:$E$2024,$B151,'Po jménech'!$J$2:$J$2024,8)</f>
        <v>0</v>
      </c>
      <c r="AJ151" s="232">
        <f>COUNTIFS('Po jménech'!$E$2:$E$2024,$B151,'Po jménech'!$J$2:$J$2024,4)</f>
        <v>0</v>
      </c>
      <c r="AK151" s="270">
        <f>COUNTIFS('Po jménech'!$E$2:$E$2024,$B151,'Po jménech'!$J$2:$J$2024,2)</f>
        <v>0</v>
      </c>
      <c r="AL151" s="233">
        <f>COUNTIFS('Po jménech'!$E$2:$E$2024,$B151,'Po jménech'!$J$2:$J$2024,1)</f>
        <v>3</v>
      </c>
    </row>
    <row r="152" spans="1:38" x14ac:dyDescent="0.25">
      <c r="A152" s="37">
        <v>149</v>
      </c>
      <c r="B152" s="261" t="s">
        <v>208</v>
      </c>
      <c r="C152" s="20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>
        <v>1</v>
      </c>
      <c r="S152" s="30">
        <v>1</v>
      </c>
      <c r="T152" s="30">
        <v>1</v>
      </c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289">
        <v>3</v>
      </c>
      <c r="AG152" s="239">
        <f>COUNTIFS('Po jménech'!$E$2:$E$2024,$B152)</f>
        <v>3</v>
      </c>
      <c r="AH152" s="231">
        <f>COUNTIFS('Po jménech'!$E$2:$E$2024,$B152,'Po jménech'!$J$2:$J$2024,16)</f>
        <v>0</v>
      </c>
      <c r="AI152" s="232">
        <f>COUNTIFS('Po jménech'!$E$2:$E$2024,$B152,'Po jménech'!$J$2:$J$2024,8)</f>
        <v>0</v>
      </c>
      <c r="AJ152" s="232">
        <f>COUNTIFS('Po jménech'!$E$2:$E$2024,$B152,'Po jménech'!$J$2:$J$2024,4)</f>
        <v>0</v>
      </c>
      <c r="AK152" s="270">
        <f>COUNTIFS('Po jménech'!$E$2:$E$2024,$B152,'Po jménech'!$J$2:$J$2024,2)</f>
        <v>0</v>
      </c>
      <c r="AL152" s="233">
        <f>COUNTIFS('Po jménech'!$E$2:$E$2024,$B152,'Po jménech'!$J$2:$J$2024,1)</f>
        <v>3</v>
      </c>
    </row>
    <row r="153" spans="1:38" x14ac:dyDescent="0.25">
      <c r="A153" s="37">
        <v>150</v>
      </c>
      <c r="B153" s="261" t="s">
        <v>29</v>
      </c>
      <c r="C153" s="200">
        <v>1</v>
      </c>
      <c r="D153" s="30">
        <v>2</v>
      </c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289">
        <v>3</v>
      </c>
      <c r="AG153" s="239">
        <f>COUNTIFS('Po jménech'!$E$2:$E$2024,$B153)</f>
        <v>2</v>
      </c>
      <c r="AH153" s="231">
        <f>COUNTIFS('Po jménech'!$E$2:$E$2024,$B153,'Po jménech'!$J$2:$J$2024,16)</f>
        <v>0</v>
      </c>
      <c r="AI153" s="232">
        <f>COUNTIFS('Po jménech'!$E$2:$E$2024,$B153,'Po jménech'!$J$2:$J$2024,8)</f>
        <v>0</v>
      </c>
      <c r="AJ153" s="232">
        <f>COUNTIFS('Po jménech'!$E$2:$E$2024,$B153,'Po jménech'!$J$2:$J$2024,4)</f>
        <v>0</v>
      </c>
      <c r="AK153" s="270">
        <f>COUNTIFS('Po jménech'!$E$2:$E$2024,$B153,'Po jménech'!$J$2:$J$2024,2)</f>
        <v>1</v>
      </c>
      <c r="AL153" s="233">
        <f>COUNTIFS('Po jménech'!$E$2:$E$2024,$B153,'Po jménech'!$J$2:$J$2024,1)</f>
        <v>1</v>
      </c>
    </row>
    <row r="154" spans="1:38" x14ac:dyDescent="0.25">
      <c r="A154" s="37">
        <v>151</v>
      </c>
      <c r="B154" s="261" t="s">
        <v>336</v>
      </c>
      <c r="C154" s="20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>
        <v>1</v>
      </c>
      <c r="Y154" s="30"/>
      <c r="Z154" s="30">
        <v>1</v>
      </c>
      <c r="AA154" s="30">
        <v>1</v>
      </c>
      <c r="AB154" s="30"/>
      <c r="AC154" s="30"/>
      <c r="AD154" s="30"/>
      <c r="AE154" s="30"/>
      <c r="AF154" s="289">
        <v>3</v>
      </c>
      <c r="AG154" s="239">
        <f>COUNTIFS('Po jménech'!$E$2:$E$2024,$B154)</f>
        <v>3</v>
      </c>
      <c r="AH154" s="231">
        <f>COUNTIFS('Po jménech'!$E$2:$E$2024,$B154,'Po jménech'!$J$2:$J$2024,16)</f>
        <v>0</v>
      </c>
      <c r="AI154" s="232">
        <f>COUNTIFS('Po jménech'!$E$2:$E$2024,$B154,'Po jménech'!$J$2:$J$2024,8)</f>
        <v>0</v>
      </c>
      <c r="AJ154" s="232">
        <f>COUNTIFS('Po jménech'!$E$2:$E$2024,$B154,'Po jménech'!$J$2:$J$2024,4)</f>
        <v>0</v>
      </c>
      <c r="AK154" s="270">
        <f>COUNTIFS('Po jménech'!$E$2:$E$2024,$B154,'Po jménech'!$J$2:$J$2024,2)</f>
        <v>0</v>
      </c>
      <c r="AL154" s="233">
        <f>COUNTIFS('Po jménech'!$E$2:$E$2024,$B154,'Po jménech'!$J$2:$J$2024,1)</f>
        <v>3</v>
      </c>
    </row>
    <row r="155" spans="1:38" x14ac:dyDescent="0.25">
      <c r="A155" s="37">
        <v>152</v>
      </c>
      <c r="B155" s="261" t="s">
        <v>128</v>
      </c>
      <c r="C155" s="200"/>
      <c r="D155" s="30"/>
      <c r="E155" s="30"/>
      <c r="F155" s="30"/>
      <c r="G155" s="30"/>
      <c r="H155" s="30"/>
      <c r="I155" s="30"/>
      <c r="J155" s="30">
        <v>1</v>
      </c>
      <c r="K155" s="30"/>
      <c r="L155" s="30"/>
      <c r="M155" s="30">
        <v>2</v>
      </c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289">
        <v>3</v>
      </c>
      <c r="AG155" s="239">
        <f>COUNTIFS('Po jménech'!$E$2:$E$2024,$B155)</f>
        <v>3</v>
      </c>
      <c r="AH155" s="231">
        <f>COUNTIFS('Po jménech'!$E$2:$E$2024,$B155,'Po jménech'!$J$2:$J$2024,16)</f>
        <v>0</v>
      </c>
      <c r="AI155" s="232">
        <f>COUNTIFS('Po jménech'!$E$2:$E$2024,$B155,'Po jménech'!$J$2:$J$2024,8)</f>
        <v>0</v>
      </c>
      <c r="AJ155" s="232">
        <f>COUNTIFS('Po jménech'!$E$2:$E$2024,$B155,'Po jménech'!$J$2:$J$2024,4)</f>
        <v>0</v>
      </c>
      <c r="AK155" s="270">
        <f>COUNTIFS('Po jménech'!$E$2:$E$2024,$B155,'Po jménech'!$J$2:$J$2024,2)</f>
        <v>0</v>
      </c>
      <c r="AL155" s="233">
        <f>COUNTIFS('Po jménech'!$E$2:$E$2024,$B155,'Po jménech'!$J$2:$J$2024,1)</f>
        <v>3</v>
      </c>
    </row>
    <row r="156" spans="1:38" x14ac:dyDescent="0.25">
      <c r="A156" s="37">
        <v>153</v>
      </c>
      <c r="B156" s="261" t="s">
        <v>331</v>
      </c>
      <c r="C156" s="20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>
        <v>2</v>
      </c>
      <c r="Y156" s="30">
        <v>1</v>
      </c>
      <c r="Z156" s="30"/>
      <c r="AA156" s="30"/>
      <c r="AB156" s="30"/>
      <c r="AC156" s="30"/>
      <c r="AD156" s="30"/>
      <c r="AE156" s="30"/>
      <c r="AF156" s="289">
        <v>3</v>
      </c>
      <c r="AG156" s="239">
        <f>COUNTIFS('Po jménech'!$E$2:$E$2024,$B156)</f>
        <v>3</v>
      </c>
      <c r="AH156" s="231">
        <f>COUNTIFS('Po jménech'!$E$2:$E$2024,$B156,'Po jménech'!$J$2:$J$2024,16)</f>
        <v>0</v>
      </c>
      <c r="AI156" s="232">
        <f>COUNTIFS('Po jménech'!$E$2:$E$2024,$B156,'Po jménech'!$J$2:$J$2024,8)</f>
        <v>0</v>
      </c>
      <c r="AJ156" s="232">
        <f>COUNTIFS('Po jménech'!$E$2:$E$2024,$B156,'Po jménech'!$J$2:$J$2024,4)</f>
        <v>0</v>
      </c>
      <c r="AK156" s="270">
        <f>COUNTIFS('Po jménech'!$E$2:$E$2024,$B156,'Po jménech'!$J$2:$J$2024,2)</f>
        <v>0</v>
      </c>
      <c r="AL156" s="233">
        <f>COUNTIFS('Po jménech'!$E$2:$E$2024,$B156,'Po jménech'!$J$2:$J$2024,1)</f>
        <v>3</v>
      </c>
    </row>
    <row r="157" spans="1:38" x14ac:dyDescent="0.25">
      <c r="A157" s="37">
        <v>154</v>
      </c>
      <c r="B157" s="261" t="s">
        <v>423</v>
      </c>
      <c r="C157" s="20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>
        <v>2</v>
      </c>
      <c r="AE157" s="30">
        <v>1</v>
      </c>
      <c r="AF157" s="289">
        <v>3</v>
      </c>
      <c r="AG157" s="239">
        <f>COUNTIFS('Po jménech'!$E$2:$E$2024,$B157)</f>
        <v>3</v>
      </c>
      <c r="AH157" s="231">
        <f>COUNTIFS('Po jménech'!$E$2:$E$2024,$B157,'Po jménech'!$J$2:$J$2024,16)</f>
        <v>0</v>
      </c>
      <c r="AI157" s="232">
        <f>COUNTIFS('Po jménech'!$E$2:$E$2024,$B157,'Po jménech'!$J$2:$J$2024,8)</f>
        <v>0</v>
      </c>
      <c r="AJ157" s="232">
        <f>COUNTIFS('Po jménech'!$E$2:$E$2024,$B157,'Po jménech'!$J$2:$J$2024,4)</f>
        <v>0</v>
      </c>
      <c r="AK157" s="270">
        <f>COUNTIFS('Po jménech'!$E$2:$E$2024,$B157,'Po jménech'!$J$2:$J$2024,2)</f>
        <v>0</v>
      </c>
      <c r="AL157" s="233">
        <f>COUNTIFS('Po jménech'!$E$2:$E$2024,$B157,'Po jménech'!$J$2:$J$2024,1)</f>
        <v>3</v>
      </c>
    </row>
    <row r="158" spans="1:38" x14ac:dyDescent="0.25">
      <c r="A158" s="37">
        <v>155</v>
      </c>
      <c r="B158" s="261" t="s">
        <v>434</v>
      </c>
      <c r="C158" s="20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>
        <v>3</v>
      </c>
      <c r="AF158" s="289">
        <v>3</v>
      </c>
      <c r="AG158" s="239">
        <f>COUNTIFS('Po jménech'!$E$2:$E$2024,$B158)</f>
        <v>3</v>
      </c>
      <c r="AH158" s="231">
        <f>COUNTIFS('Po jménech'!$E$2:$E$2024,$B158,'Po jménech'!$J$2:$J$2024,16)</f>
        <v>0</v>
      </c>
      <c r="AI158" s="232">
        <f>COUNTIFS('Po jménech'!$E$2:$E$2024,$B158,'Po jménech'!$J$2:$J$2024,8)</f>
        <v>0</v>
      </c>
      <c r="AJ158" s="232">
        <f>COUNTIFS('Po jménech'!$E$2:$E$2024,$B158,'Po jménech'!$J$2:$J$2024,4)</f>
        <v>0</v>
      </c>
      <c r="AK158" s="270">
        <f>COUNTIFS('Po jménech'!$E$2:$E$2024,$B158,'Po jménech'!$J$2:$J$2024,2)</f>
        <v>0</v>
      </c>
      <c r="AL158" s="233">
        <f>COUNTIFS('Po jménech'!$E$2:$E$2024,$B158,'Po jménech'!$J$2:$J$2024,1)</f>
        <v>3</v>
      </c>
    </row>
    <row r="159" spans="1:38" x14ac:dyDescent="0.25">
      <c r="A159" s="37">
        <v>156</v>
      </c>
      <c r="B159" s="261" t="s">
        <v>410</v>
      </c>
      <c r="C159" s="20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>
        <v>1</v>
      </c>
      <c r="AD159" s="30">
        <v>1</v>
      </c>
      <c r="AE159" s="30">
        <v>1</v>
      </c>
      <c r="AF159" s="289">
        <v>3</v>
      </c>
      <c r="AG159" s="239">
        <f>COUNTIFS('Po jménech'!$E$2:$E$2024,$B159)</f>
        <v>3</v>
      </c>
      <c r="AH159" s="231">
        <f>COUNTIFS('Po jménech'!$E$2:$E$2024,$B159,'Po jménech'!$J$2:$J$2024,16)</f>
        <v>0</v>
      </c>
      <c r="AI159" s="232">
        <f>COUNTIFS('Po jménech'!$E$2:$E$2024,$B159,'Po jménech'!$J$2:$J$2024,8)</f>
        <v>0</v>
      </c>
      <c r="AJ159" s="232">
        <f>COUNTIFS('Po jménech'!$E$2:$E$2024,$B159,'Po jménech'!$J$2:$J$2024,4)</f>
        <v>0</v>
      </c>
      <c r="AK159" s="270">
        <f>COUNTIFS('Po jménech'!$E$2:$E$2024,$B159,'Po jménech'!$J$2:$J$2024,2)</f>
        <v>0</v>
      </c>
      <c r="AL159" s="233">
        <f>COUNTIFS('Po jménech'!$E$2:$E$2024,$B159,'Po jménech'!$J$2:$J$2024,1)</f>
        <v>3</v>
      </c>
    </row>
    <row r="160" spans="1:38" x14ac:dyDescent="0.25">
      <c r="A160" s="37">
        <v>157</v>
      </c>
      <c r="B160" s="261" t="s">
        <v>151</v>
      </c>
      <c r="C160" s="200"/>
      <c r="D160" s="30"/>
      <c r="E160" s="30"/>
      <c r="F160" s="30"/>
      <c r="G160" s="30"/>
      <c r="H160" s="30"/>
      <c r="I160" s="30"/>
      <c r="J160" s="30"/>
      <c r="K160" s="30"/>
      <c r="L160" s="30">
        <v>1</v>
      </c>
      <c r="M160" s="30"/>
      <c r="N160" s="30">
        <v>2</v>
      </c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289">
        <v>3</v>
      </c>
      <c r="AG160" s="239">
        <f>COUNTIFS('Po jménech'!$E$2:$E$2024,$B160)</f>
        <v>2</v>
      </c>
      <c r="AH160" s="231">
        <f>COUNTIFS('Po jménech'!$E$2:$E$2024,$B160,'Po jménech'!$J$2:$J$2024,16)</f>
        <v>0</v>
      </c>
      <c r="AI160" s="232">
        <f>COUNTIFS('Po jménech'!$E$2:$E$2024,$B160,'Po jménech'!$J$2:$J$2024,8)</f>
        <v>0</v>
      </c>
      <c r="AJ160" s="232">
        <f>COUNTIFS('Po jménech'!$E$2:$E$2024,$B160,'Po jménech'!$J$2:$J$2024,4)</f>
        <v>0</v>
      </c>
      <c r="AK160" s="270">
        <f>COUNTIFS('Po jménech'!$E$2:$E$2024,$B160,'Po jménech'!$J$2:$J$2024,2)</f>
        <v>1</v>
      </c>
      <c r="AL160" s="233">
        <f>COUNTIFS('Po jménech'!$E$2:$E$2024,$B160,'Po jménech'!$J$2:$J$2024,1)</f>
        <v>1</v>
      </c>
    </row>
    <row r="161" spans="1:38" x14ac:dyDescent="0.25">
      <c r="A161" s="37">
        <v>158</v>
      </c>
      <c r="B161" s="261" t="s">
        <v>136</v>
      </c>
      <c r="C161" s="200"/>
      <c r="D161" s="30"/>
      <c r="E161" s="30"/>
      <c r="F161" s="30"/>
      <c r="G161" s="30"/>
      <c r="H161" s="30"/>
      <c r="I161" s="30"/>
      <c r="J161" s="30">
        <v>1</v>
      </c>
      <c r="K161" s="30">
        <v>1</v>
      </c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289">
        <v>2</v>
      </c>
      <c r="AG161" s="239">
        <f>COUNTIFS('Po jménech'!$E$2:$E$2024,$B161)</f>
        <v>2</v>
      </c>
      <c r="AH161" s="231">
        <f>COUNTIFS('Po jménech'!$E$2:$E$2024,$B161,'Po jménech'!$J$2:$J$2024,16)</f>
        <v>0</v>
      </c>
      <c r="AI161" s="232">
        <f>COUNTIFS('Po jménech'!$E$2:$E$2024,$B161,'Po jménech'!$J$2:$J$2024,8)</f>
        <v>0</v>
      </c>
      <c r="AJ161" s="232">
        <f>COUNTIFS('Po jménech'!$E$2:$E$2024,$B161,'Po jménech'!$J$2:$J$2024,4)</f>
        <v>0</v>
      </c>
      <c r="AK161" s="270">
        <f>COUNTIFS('Po jménech'!$E$2:$E$2024,$B161,'Po jménech'!$J$2:$J$2024,2)</f>
        <v>0</v>
      </c>
      <c r="AL161" s="233">
        <f>COUNTIFS('Po jménech'!$E$2:$E$2024,$B161,'Po jménech'!$J$2:$J$2024,1)</f>
        <v>2</v>
      </c>
    </row>
    <row r="162" spans="1:38" x14ac:dyDescent="0.25">
      <c r="A162" s="37">
        <v>159</v>
      </c>
      <c r="B162" s="261" t="s">
        <v>259</v>
      </c>
      <c r="C162" s="20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>
        <v>2</v>
      </c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289">
        <v>2</v>
      </c>
      <c r="AG162" s="239">
        <f>COUNTIFS('Po jménech'!$E$2:$E$2024,$B162)</f>
        <v>2</v>
      </c>
      <c r="AH162" s="231">
        <f>COUNTIFS('Po jménech'!$E$2:$E$2024,$B162,'Po jménech'!$J$2:$J$2024,16)</f>
        <v>0</v>
      </c>
      <c r="AI162" s="232">
        <f>COUNTIFS('Po jménech'!$E$2:$E$2024,$B162,'Po jménech'!$J$2:$J$2024,8)</f>
        <v>0</v>
      </c>
      <c r="AJ162" s="232">
        <f>COUNTIFS('Po jménech'!$E$2:$E$2024,$B162,'Po jménech'!$J$2:$J$2024,4)</f>
        <v>0</v>
      </c>
      <c r="AK162" s="270">
        <f>COUNTIFS('Po jménech'!$E$2:$E$2024,$B162,'Po jménech'!$J$2:$J$2024,2)</f>
        <v>0</v>
      </c>
      <c r="AL162" s="233">
        <f>COUNTIFS('Po jménech'!$E$2:$E$2024,$B162,'Po jménech'!$J$2:$J$2024,1)</f>
        <v>2</v>
      </c>
    </row>
    <row r="163" spans="1:38" x14ac:dyDescent="0.25">
      <c r="A163" s="37">
        <v>160</v>
      </c>
      <c r="B163" s="261" t="s">
        <v>37</v>
      </c>
      <c r="C163" s="200"/>
      <c r="D163" s="30">
        <v>2</v>
      </c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289">
        <v>2</v>
      </c>
      <c r="AG163" s="239">
        <f>COUNTIFS('Po jménech'!$E$2:$E$2024,$B163)</f>
        <v>1</v>
      </c>
      <c r="AH163" s="231">
        <f>COUNTIFS('Po jménech'!$E$2:$E$2024,$B163,'Po jménech'!$J$2:$J$2024,16)</f>
        <v>0</v>
      </c>
      <c r="AI163" s="232">
        <f>COUNTIFS('Po jménech'!$E$2:$E$2024,$B163,'Po jménech'!$J$2:$J$2024,8)</f>
        <v>0</v>
      </c>
      <c r="AJ163" s="232">
        <f>COUNTIFS('Po jménech'!$E$2:$E$2024,$B163,'Po jménech'!$J$2:$J$2024,4)</f>
        <v>0</v>
      </c>
      <c r="AK163" s="270">
        <f>COUNTIFS('Po jménech'!$E$2:$E$2024,$B163,'Po jménech'!$J$2:$J$2024,2)</f>
        <v>1</v>
      </c>
      <c r="AL163" s="233">
        <f>COUNTIFS('Po jménech'!$E$2:$E$2024,$B163,'Po jménech'!$J$2:$J$2024,1)</f>
        <v>0</v>
      </c>
    </row>
    <row r="164" spans="1:38" x14ac:dyDescent="0.25">
      <c r="A164" s="37">
        <v>161</v>
      </c>
      <c r="B164" s="261" t="s">
        <v>85</v>
      </c>
      <c r="C164" s="200"/>
      <c r="D164" s="30"/>
      <c r="E164" s="30"/>
      <c r="F164" s="30"/>
      <c r="G164" s="30">
        <v>2</v>
      </c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289">
        <v>2</v>
      </c>
      <c r="AG164" s="239">
        <f>COUNTIFS('Po jménech'!$E$2:$E$2024,$B164)</f>
        <v>1</v>
      </c>
      <c r="AH164" s="231">
        <f>COUNTIFS('Po jménech'!$E$2:$E$2024,$B164,'Po jménech'!$J$2:$J$2024,16)</f>
        <v>0</v>
      </c>
      <c r="AI164" s="232">
        <f>COUNTIFS('Po jménech'!$E$2:$E$2024,$B164,'Po jménech'!$J$2:$J$2024,8)</f>
        <v>0</v>
      </c>
      <c r="AJ164" s="232">
        <f>COUNTIFS('Po jménech'!$E$2:$E$2024,$B164,'Po jménech'!$J$2:$J$2024,4)</f>
        <v>0</v>
      </c>
      <c r="AK164" s="270">
        <f>COUNTIFS('Po jménech'!$E$2:$E$2024,$B164,'Po jménech'!$J$2:$J$2024,2)</f>
        <v>1</v>
      </c>
      <c r="AL164" s="233">
        <f>COUNTIFS('Po jménech'!$E$2:$E$2024,$B164,'Po jménech'!$J$2:$J$2024,1)</f>
        <v>0</v>
      </c>
    </row>
    <row r="165" spans="1:38" x14ac:dyDescent="0.25">
      <c r="A165" s="37">
        <v>162</v>
      </c>
      <c r="B165" s="261" t="s">
        <v>414</v>
      </c>
      <c r="C165" s="20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>
        <v>1</v>
      </c>
      <c r="AD165" s="30"/>
      <c r="AE165" s="30">
        <v>1</v>
      </c>
      <c r="AF165" s="289">
        <v>2</v>
      </c>
      <c r="AG165" s="239">
        <f>COUNTIFS('Po jménech'!$E$2:$E$2024,$B165)</f>
        <v>2</v>
      </c>
      <c r="AH165" s="231">
        <f>COUNTIFS('Po jménech'!$E$2:$E$2024,$B165,'Po jménech'!$J$2:$J$2024,16)</f>
        <v>0</v>
      </c>
      <c r="AI165" s="232">
        <f>COUNTIFS('Po jménech'!$E$2:$E$2024,$B165,'Po jménech'!$J$2:$J$2024,8)</f>
        <v>0</v>
      </c>
      <c r="AJ165" s="232">
        <f>COUNTIFS('Po jménech'!$E$2:$E$2024,$B165,'Po jménech'!$J$2:$J$2024,4)</f>
        <v>0</v>
      </c>
      <c r="AK165" s="270">
        <f>COUNTIFS('Po jménech'!$E$2:$E$2024,$B165,'Po jménech'!$J$2:$J$2024,2)</f>
        <v>0</v>
      </c>
      <c r="AL165" s="233">
        <f>COUNTIFS('Po jménech'!$E$2:$E$2024,$B165,'Po jménech'!$J$2:$J$2024,1)</f>
        <v>2</v>
      </c>
    </row>
    <row r="166" spans="1:38" x14ac:dyDescent="0.25">
      <c r="A166" s="37">
        <v>163</v>
      </c>
      <c r="B166" s="261" t="s">
        <v>154</v>
      </c>
      <c r="C166" s="200"/>
      <c r="D166" s="30"/>
      <c r="E166" s="30"/>
      <c r="F166" s="30"/>
      <c r="G166" s="30"/>
      <c r="H166" s="30"/>
      <c r="I166" s="30"/>
      <c r="J166" s="30"/>
      <c r="K166" s="30"/>
      <c r="L166" s="30">
        <v>1</v>
      </c>
      <c r="M166" s="30"/>
      <c r="N166" s="30"/>
      <c r="O166" s="30"/>
      <c r="P166" s="30">
        <v>1</v>
      </c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289">
        <v>2</v>
      </c>
      <c r="AG166" s="239">
        <f>COUNTIFS('Po jménech'!$E$2:$E$2024,$B166)</f>
        <v>2</v>
      </c>
      <c r="AH166" s="231">
        <f>COUNTIFS('Po jménech'!$E$2:$E$2024,$B166,'Po jménech'!$J$2:$J$2024,16)</f>
        <v>0</v>
      </c>
      <c r="AI166" s="232">
        <f>COUNTIFS('Po jménech'!$E$2:$E$2024,$B166,'Po jménech'!$J$2:$J$2024,8)</f>
        <v>0</v>
      </c>
      <c r="AJ166" s="232">
        <f>COUNTIFS('Po jménech'!$E$2:$E$2024,$B166,'Po jménech'!$J$2:$J$2024,4)</f>
        <v>0</v>
      </c>
      <c r="AK166" s="270">
        <f>COUNTIFS('Po jménech'!$E$2:$E$2024,$B166,'Po jménech'!$J$2:$J$2024,2)</f>
        <v>0</v>
      </c>
      <c r="AL166" s="233">
        <f>COUNTIFS('Po jménech'!$E$2:$E$2024,$B166,'Po jménech'!$J$2:$J$2024,1)</f>
        <v>2</v>
      </c>
    </row>
    <row r="167" spans="1:38" x14ac:dyDescent="0.25">
      <c r="A167" s="37">
        <v>164</v>
      </c>
      <c r="B167" s="261" t="s">
        <v>110</v>
      </c>
      <c r="C167" s="200"/>
      <c r="D167" s="30"/>
      <c r="E167" s="30"/>
      <c r="F167" s="30"/>
      <c r="G167" s="30"/>
      <c r="H167" s="30">
        <v>2</v>
      </c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289">
        <v>2</v>
      </c>
      <c r="AG167" s="239">
        <f>COUNTIFS('Po jménech'!$E$2:$E$2024,$B167)</f>
        <v>1</v>
      </c>
      <c r="AH167" s="231">
        <f>COUNTIFS('Po jménech'!$E$2:$E$2024,$B167,'Po jménech'!$J$2:$J$2024,16)</f>
        <v>0</v>
      </c>
      <c r="AI167" s="232">
        <f>COUNTIFS('Po jménech'!$E$2:$E$2024,$B167,'Po jménech'!$J$2:$J$2024,8)</f>
        <v>0</v>
      </c>
      <c r="AJ167" s="232">
        <f>COUNTIFS('Po jménech'!$E$2:$E$2024,$B167,'Po jménech'!$J$2:$J$2024,4)</f>
        <v>0</v>
      </c>
      <c r="AK167" s="270">
        <f>COUNTIFS('Po jménech'!$E$2:$E$2024,$B167,'Po jménech'!$J$2:$J$2024,2)</f>
        <v>1</v>
      </c>
      <c r="AL167" s="233">
        <f>COUNTIFS('Po jménech'!$E$2:$E$2024,$B167,'Po jménech'!$J$2:$J$2024,1)</f>
        <v>0</v>
      </c>
    </row>
    <row r="168" spans="1:38" x14ac:dyDescent="0.25">
      <c r="A168" s="37">
        <v>165</v>
      </c>
      <c r="B168" s="261" t="s">
        <v>283</v>
      </c>
      <c r="C168" s="20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>
        <v>2</v>
      </c>
      <c r="W168" s="30"/>
      <c r="X168" s="30"/>
      <c r="Y168" s="30"/>
      <c r="Z168" s="30"/>
      <c r="AA168" s="30"/>
      <c r="AB168" s="30"/>
      <c r="AC168" s="30"/>
      <c r="AD168" s="30"/>
      <c r="AE168" s="30"/>
      <c r="AF168" s="289">
        <v>2</v>
      </c>
      <c r="AG168" s="239">
        <f>COUNTIFS('Po jménech'!$E$2:$E$2024,$B168)</f>
        <v>2</v>
      </c>
      <c r="AH168" s="231">
        <f>COUNTIFS('Po jménech'!$E$2:$E$2024,$B168,'Po jménech'!$J$2:$J$2024,16)</f>
        <v>0</v>
      </c>
      <c r="AI168" s="232">
        <f>COUNTIFS('Po jménech'!$E$2:$E$2024,$B168,'Po jménech'!$J$2:$J$2024,8)</f>
        <v>0</v>
      </c>
      <c r="AJ168" s="232">
        <f>COUNTIFS('Po jménech'!$E$2:$E$2024,$B168,'Po jménech'!$J$2:$J$2024,4)</f>
        <v>0</v>
      </c>
      <c r="AK168" s="270">
        <f>COUNTIFS('Po jménech'!$E$2:$E$2024,$B168,'Po jménech'!$J$2:$J$2024,2)</f>
        <v>0</v>
      </c>
      <c r="AL168" s="233">
        <f>COUNTIFS('Po jménech'!$E$2:$E$2024,$B168,'Po jménech'!$J$2:$J$2024,1)</f>
        <v>2</v>
      </c>
    </row>
    <row r="169" spans="1:38" x14ac:dyDescent="0.25">
      <c r="A169" s="37">
        <v>166</v>
      </c>
      <c r="B169" s="261" t="s">
        <v>116</v>
      </c>
      <c r="C169" s="200"/>
      <c r="D169" s="30"/>
      <c r="E169" s="30"/>
      <c r="F169" s="30"/>
      <c r="G169" s="30"/>
      <c r="H169" s="30"/>
      <c r="I169" s="30">
        <v>1</v>
      </c>
      <c r="J169" s="30">
        <v>1</v>
      </c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289">
        <v>2</v>
      </c>
      <c r="AG169" s="239">
        <f>COUNTIFS('Po jménech'!$E$2:$E$2024,$B169)</f>
        <v>2</v>
      </c>
      <c r="AH169" s="231">
        <f>COUNTIFS('Po jménech'!$E$2:$E$2024,$B169,'Po jménech'!$J$2:$J$2024,16)</f>
        <v>0</v>
      </c>
      <c r="AI169" s="232">
        <f>COUNTIFS('Po jménech'!$E$2:$E$2024,$B169,'Po jménech'!$J$2:$J$2024,8)</f>
        <v>0</v>
      </c>
      <c r="AJ169" s="232">
        <f>COUNTIFS('Po jménech'!$E$2:$E$2024,$B169,'Po jménech'!$J$2:$J$2024,4)</f>
        <v>0</v>
      </c>
      <c r="AK169" s="270">
        <f>COUNTIFS('Po jménech'!$E$2:$E$2024,$B169,'Po jménech'!$J$2:$J$2024,2)</f>
        <v>0</v>
      </c>
      <c r="AL169" s="233">
        <f>COUNTIFS('Po jménech'!$E$2:$E$2024,$B169,'Po jménech'!$J$2:$J$2024,1)</f>
        <v>2</v>
      </c>
    </row>
    <row r="170" spans="1:38" x14ac:dyDescent="0.25">
      <c r="A170" s="37">
        <v>167</v>
      </c>
      <c r="B170" s="261" t="s">
        <v>103</v>
      </c>
      <c r="C170" s="200"/>
      <c r="D170" s="30"/>
      <c r="E170" s="30"/>
      <c r="F170" s="30"/>
      <c r="G170" s="30"/>
      <c r="H170" s="30">
        <v>2</v>
      </c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289">
        <v>2</v>
      </c>
      <c r="AG170" s="239">
        <f>COUNTIFS('Po jménech'!$E$2:$E$2024,$B170)</f>
        <v>1</v>
      </c>
      <c r="AH170" s="231">
        <f>COUNTIFS('Po jménech'!$E$2:$E$2024,$B170,'Po jménech'!$J$2:$J$2024,16)</f>
        <v>0</v>
      </c>
      <c r="AI170" s="232">
        <f>COUNTIFS('Po jménech'!$E$2:$E$2024,$B170,'Po jménech'!$J$2:$J$2024,8)</f>
        <v>0</v>
      </c>
      <c r="AJ170" s="232">
        <f>COUNTIFS('Po jménech'!$E$2:$E$2024,$B170,'Po jménech'!$J$2:$J$2024,4)</f>
        <v>0</v>
      </c>
      <c r="AK170" s="270">
        <f>COUNTIFS('Po jménech'!$E$2:$E$2024,$B170,'Po jménech'!$J$2:$J$2024,2)</f>
        <v>1</v>
      </c>
      <c r="AL170" s="233">
        <f>COUNTIFS('Po jménech'!$E$2:$E$2024,$B170,'Po jménech'!$J$2:$J$2024,1)</f>
        <v>0</v>
      </c>
    </row>
    <row r="171" spans="1:38" x14ac:dyDescent="0.25">
      <c r="A171" s="37">
        <v>168</v>
      </c>
      <c r="B171" s="261" t="s">
        <v>90</v>
      </c>
      <c r="C171" s="200"/>
      <c r="D171" s="30"/>
      <c r="E171" s="30"/>
      <c r="F171" s="30"/>
      <c r="G171" s="30">
        <v>1</v>
      </c>
      <c r="H171" s="30">
        <v>1</v>
      </c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289">
        <v>2</v>
      </c>
      <c r="AG171" s="239">
        <f>COUNTIFS('Po jménech'!$E$2:$E$2024,$B171)</f>
        <v>2</v>
      </c>
      <c r="AH171" s="231">
        <f>COUNTIFS('Po jménech'!$E$2:$E$2024,$B171,'Po jménech'!$J$2:$J$2024,16)</f>
        <v>0</v>
      </c>
      <c r="AI171" s="232">
        <f>COUNTIFS('Po jménech'!$E$2:$E$2024,$B171,'Po jménech'!$J$2:$J$2024,8)</f>
        <v>0</v>
      </c>
      <c r="AJ171" s="232">
        <f>COUNTIFS('Po jménech'!$E$2:$E$2024,$B171,'Po jménech'!$J$2:$J$2024,4)</f>
        <v>0</v>
      </c>
      <c r="AK171" s="270">
        <f>COUNTIFS('Po jménech'!$E$2:$E$2024,$B171,'Po jménech'!$J$2:$J$2024,2)</f>
        <v>0</v>
      </c>
      <c r="AL171" s="233">
        <f>COUNTIFS('Po jménech'!$E$2:$E$2024,$B171,'Po jménech'!$J$2:$J$2024,1)</f>
        <v>2</v>
      </c>
    </row>
    <row r="172" spans="1:38" x14ac:dyDescent="0.25">
      <c r="A172" s="37">
        <v>169</v>
      </c>
      <c r="B172" s="261" t="s">
        <v>18</v>
      </c>
      <c r="C172" s="200">
        <v>2</v>
      </c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289">
        <v>2</v>
      </c>
      <c r="AG172" s="239">
        <f>COUNTIFS('Po jménech'!$E$2:$E$2024,$B172)</f>
        <v>1</v>
      </c>
      <c r="AH172" s="231">
        <f>COUNTIFS('Po jménech'!$E$2:$E$2024,$B172,'Po jménech'!$J$2:$J$2024,16)</f>
        <v>0</v>
      </c>
      <c r="AI172" s="232">
        <f>COUNTIFS('Po jménech'!$E$2:$E$2024,$B172,'Po jménech'!$J$2:$J$2024,8)</f>
        <v>0</v>
      </c>
      <c r="AJ172" s="232">
        <f>COUNTIFS('Po jménech'!$E$2:$E$2024,$B172,'Po jménech'!$J$2:$J$2024,4)</f>
        <v>0</v>
      </c>
      <c r="AK172" s="270">
        <f>COUNTIFS('Po jménech'!$E$2:$E$2024,$B172,'Po jménech'!$J$2:$J$2024,2)</f>
        <v>1</v>
      </c>
      <c r="AL172" s="233">
        <f>COUNTIFS('Po jménech'!$E$2:$E$2024,$B172,'Po jménech'!$J$2:$J$2024,1)</f>
        <v>0</v>
      </c>
    </row>
    <row r="173" spans="1:38" x14ac:dyDescent="0.25">
      <c r="A173" s="37">
        <v>170</v>
      </c>
      <c r="B173" s="261" t="s">
        <v>348</v>
      </c>
      <c r="C173" s="20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>
        <v>1</v>
      </c>
      <c r="Z173" s="30">
        <v>1</v>
      </c>
      <c r="AA173" s="30"/>
      <c r="AB173" s="30"/>
      <c r="AC173" s="30"/>
      <c r="AD173" s="30"/>
      <c r="AE173" s="30"/>
      <c r="AF173" s="289">
        <v>2</v>
      </c>
      <c r="AG173" s="239">
        <f>COUNTIFS('Po jménech'!$E$2:$E$2024,$B173)</f>
        <v>2</v>
      </c>
      <c r="AH173" s="231">
        <f>COUNTIFS('Po jménech'!$E$2:$E$2024,$B173,'Po jménech'!$J$2:$J$2024,16)</f>
        <v>0</v>
      </c>
      <c r="AI173" s="232">
        <f>COUNTIFS('Po jménech'!$E$2:$E$2024,$B173,'Po jménech'!$J$2:$J$2024,8)</f>
        <v>0</v>
      </c>
      <c r="AJ173" s="232">
        <f>COUNTIFS('Po jménech'!$E$2:$E$2024,$B173,'Po jménech'!$J$2:$J$2024,4)</f>
        <v>0</v>
      </c>
      <c r="AK173" s="270">
        <f>COUNTIFS('Po jménech'!$E$2:$E$2024,$B173,'Po jménech'!$J$2:$J$2024,2)</f>
        <v>0</v>
      </c>
      <c r="AL173" s="233">
        <f>COUNTIFS('Po jménech'!$E$2:$E$2024,$B173,'Po jménech'!$J$2:$J$2024,1)</f>
        <v>2</v>
      </c>
    </row>
    <row r="174" spans="1:38" x14ac:dyDescent="0.25">
      <c r="A174" s="37">
        <v>171</v>
      </c>
      <c r="B174" s="261" t="s">
        <v>417</v>
      </c>
      <c r="C174" s="20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>
        <v>1</v>
      </c>
      <c r="AD174" s="30">
        <v>1</v>
      </c>
      <c r="AE174" s="30"/>
      <c r="AF174" s="289">
        <v>2</v>
      </c>
      <c r="AG174" s="239">
        <f>COUNTIFS('Po jménech'!$E$2:$E$2024,$B174)</f>
        <v>2</v>
      </c>
      <c r="AH174" s="231">
        <f>COUNTIFS('Po jménech'!$E$2:$E$2024,$B174,'Po jménech'!$J$2:$J$2024,16)</f>
        <v>0</v>
      </c>
      <c r="AI174" s="232">
        <f>COUNTIFS('Po jménech'!$E$2:$E$2024,$B174,'Po jménech'!$J$2:$J$2024,8)</f>
        <v>0</v>
      </c>
      <c r="AJ174" s="232">
        <f>COUNTIFS('Po jménech'!$E$2:$E$2024,$B174,'Po jménech'!$J$2:$J$2024,4)</f>
        <v>0</v>
      </c>
      <c r="AK174" s="270">
        <f>COUNTIFS('Po jménech'!$E$2:$E$2024,$B174,'Po jménech'!$J$2:$J$2024,2)</f>
        <v>0</v>
      </c>
      <c r="AL174" s="233">
        <f>COUNTIFS('Po jménech'!$E$2:$E$2024,$B174,'Po jménech'!$J$2:$J$2024,1)</f>
        <v>2</v>
      </c>
    </row>
    <row r="175" spans="1:38" x14ac:dyDescent="0.25">
      <c r="A175" s="37">
        <v>172</v>
      </c>
      <c r="B175" s="261" t="s">
        <v>411</v>
      </c>
      <c r="C175" s="20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>
        <v>1</v>
      </c>
      <c r="AD175" s="30">
        <v>1</v>
      </c>
      <c r="AE175" s="30"/>
      <c r="AF175" s="289">
        <v>2</v>
      </c>
      <c r="AG175" s="239">
        <f>COUNTIFS('Po jménech'!$E$2:$E$2024,$B175)</f>
        <v>2</v>
      </c>
      <c r="AH175" s="231">
        <f>COUNTIFS('Po jménech'!$E$2:$E$2024,$B175,'Po jménech'!$J$2:$J$2024,16)</f>
        <v>0</v>
      </c>
      <c r="AI175" s="232">
        <f>COUNTIFS('Po jménech'!$E$2:$E$2024,$B175,'Po jménech'!$J$2:$J$2024,8)</f>
        <v>0</v>
      </c>
      <c r="AJ175" s="232">
        <f>COUNTIFS('Po jménech'!$E$2:$E$2024,$B175,'Po jménech'!$J$2:$J$2024,4)</f>
        <v>0</v>
      </c>
      <c r="AK175" s="270">
        <f>COUNTIFS('Po jménech'!$E$2:$E$2024,$B175,'Po jménech'!$J$2:$J$2024,2)</f>
        <v>0</v>
      </c>
      <c r="AL175" s="233">
        <f>COUNTIFS('Po jménech'!$E$2:$E$2024,$B175,'Po jménech'!$J$2:$J$2024,1)</f>
        <v>2</v>
      </c>
    </row>
    <row r="176" spans="1:38" x14ac:dyDescent="0.25">
      <c r="A176" s="37">
        <v>173</v>
      </c>
      <c r="B176" s="261" t="s">
        <v>314</v>
      </c>
      <c r="C176" s="20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>
        <v>1</v>
      </c>
      <c r="X176" s="30"/>
      <c r="Y176" s="30"/>
      <c r="Z176" s="30"/>
      <c r="AA176" s="30"/>
      <c r="AB176" s="30"/>
      <c r="AC176" s="30"/>
      <c r="AD176" s="30">
        <v>1</v>
      </c>
      <c r="AE176" s="30"/>
      <c r="AF176" s="289">
        <v>2</v>
      </c>
      <c r="AG176" s="239">
        <f>COUNTIFS('Po jménech'!$E$2:$E$2024,$B176)</f>
        <v>2</v>
      </c>
      <c r="AH176" s="231">
        <f>COUNTIFS('Po jménech'!$E$2:$E$2024,$B176,'Po jménech'!$J$2:$J$2024,16)</f>
        <v>0</v>
      </c>
      <c r="AI176" s="232">
        <f>COUNTIFS('Po jménech'!$E$2:$E$2024,$B176,'Po jménech'!$J$2:$J$2024,8)</f>
        <v>0</v>
      </c>
      <c r="AJ176" s="232">
        <f>COUNTIFS('Po jménech'!$E$2:$E$2024,$B176,'Po jménech'!$J$2:$J$2024,4)</f>
        <v>0</v>
      </c>
      <c r="AK176" s="270">
        <f>COUNTIFS('Po jménech'!$E$2:$E$2024,$B176,'Po jménech'!$J$2:$J$2024,2)</f>
        <v>0</v>
      </c>
      <c r="AL176" s="233">
        <f>COUNTIFS('Po jménech'!$E$2:$E$2024,$B176,'Po jménech'!$J$2:$J$2024,1)</f>
        <v>2</v>
      </c>
    </row>
    <row r="177" spans="1:38" x14ac:dyDescent="0.25">
      <c r="A177" s="37">
        <v>174</v>
      </c>
      <c r="B177" s="261" t="s">
        <v>433</v>
      </c>
      <c r="C177" s="20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>
        <v>2</v>
      </c>
      <c r="AF177" s="289">
        <v>2</v>
      </c>
      <c r="AG177" s="239">
        <f>COUNTIFS('Po jménech'!$E$2:$E$2024,$B177)</f>
        <v>1</v>
      </c>
      <c r="AH177" s="231">
        <f>COUNTIFS('Po jménech'!$E$2:$E$2024,$B177,'Po jménech'!$J$2:$J$2024,16)</f>
        <v>0</v>
      </c>
      <c r="AI177" s="232">
        <f>COUNTIFS('Po jménech'!$E$2:$E$2024,$B177,'Po jménech'!$J$2:$J$2024,8)</f>
        <v>0</v>
      </c>
      <c r="AJ177" s="232">
        <f>COUNTIFS('Po jménech'!$E$2:$E$2024,$B177,'Po jménech'!$J$2:$J$2024,4)</f>
        <v>0</v>
      </c>
      <c r="AK177" s="270">
        <f>COUNTIFS('Po jménech'!$E$2:$E$2024,$B177,'Po jménech'!$J$2:$J$2024,2)</f>
        <v>1</v>
      </c>
      <c r="AL177" s="233">
        <f>COUNTIFS('Po jménech'!$E$2:$E$2024,$B177,'Po jménech'!$J$2:$J$2024,1)</f>
        <v>0</v>
      </c>
    </row>
    <row r="178" spans="1:38" x14ac:dyDescent="0.25">
      <c r="A178" s="37">
        <v>175</v>
      </c>
      <c r="B178" s="261" t="s">
        <v>214</v>
      </c>
      <c r="C178" s="20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>
        <v>1</v>
      </c>
      <c r="S178" s="30">
        <v>1</v>
      </c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289">
        <v>2</v>
      </c>
      <c r="AG178" s="239">
        <f>COUNTIFS('Po jménech'!$E$2:$E$2024,$B178)</f>
        <v>2</v>
      </c>
      <c r="AH178" s="231">
        <f>COUNTIFS('Po jménech'!$E$2:$E$2024,$B178,'Po jménech'!$J$2:$J$2024,16)</f>
        <v>0</v>
      </c>
      <c r="AI178" s="232">
        <f>COUNTIFS('Po jménech'!$E$2:$E$2024,$B178,'Po jménech'!$J$2:$J$2024,8)</f>
        <v>0</v>
      </c>
      <c r="AJ178" s="232">
        <f>COUNTIFS('Po jménech'!$E$2:$E$2024,$B178,'Po jménech'!$J$2:$J$2024,4)</f>
        <v>0</v>
      </c>
      <c r="AK178" s="270">
        <f>COUNTIFS('Po jménech'!$E$2:$E$2024,$B178,'Po jménech'!$J$2:$J$2024,2)</f>
        <v>0</v>
      </c>
      <c r="AL178" s="233">
        <f>COUNTIFS('Po jménech'!$E$2:$E$2024,$B178,'Po jménech'!$J$2:$J$2024,1)</f>
        <v>2</v>
      </c>
    </row>
    <row r="179" spans="1:38" x14ac:dyDescent="0.25">
      <c r="A179" s="37">
        <v>176</v>
      </c>
      <c r="B179" s="261" t="s">
        <v>20</v>
      </c>
      <c r="C179" s="200">
        <v>2</v>
      </c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289">
        <v>2</v>
      </c>
      <c r="AG179" s="239">
        <f>COUNTIFS('Po jménech'!$E$2:$E$2024,$B179)</f>
        <v>1</v>
      </c>
      <c r="AH179" s="231">
        <f>COUNTIFS('Po jménech'!$E$2:$E$2024,$B179,'Po jménech'!$J$2:$J$2024,16)</f>
        <v>0</v>
      </c>
      <c r="AI179" s="232">
        <f>COUNTIFS('Po jménech'!$E$2:$E$2024,$B179,'Po jménech'!$J$2:$J$2024,8)</f>
        <v>0</v>
      </c>
      <c r="AJ179" s="232">
        <f>COUNTIFS('Po jménech'!$E$2:$E$2024,$B179,'Po jménech'!$J$2:$J$2024,4)</f>
        <v>0</v>
      </c>
      <c r="AK179" s="270">
        <f>COUNTIFS('Po jménech'!$E$2:$E$2024,$B179,'Po jménech'!$J$2:$J$2024,2)</f>
        <v>1</v>
      </c>
      <c r="AL179" s="233">
        <f>COUNTIFS('Po jménech'!$E$2:$E$2024,$B179,'Po jménech'!$J$2:$J$2024,1)</f>
        <v>0</v>
      </c>
    </row>
    <row r="180" spans="1:38" x14ac:dyDescent="0.25">
      <c r="A180" s="37">
        <v>177</v>
      </c>
      <c r="B180" s="261" t="s">
        <v>254</v>
      </c>
      <c r="C180" s="20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>
        <v>1</v>
      </c>
      <c r="U180" s="30">
        <v>1</v>
      </c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289">
        <v>2</v>
      </c>
      <c r="AG180" s="239">
        <f>COUNTIFS('Po jménech'!$E$2:$E$2024,$B180)</f>
        <v>2</v>
      </c>
      <c r="AH180" s="231">
        <f>COUNTIFS('Po jménech'!$E$2:$E$2024,$B180,'Po jménech'!$J$2:$J$2024,16)</f>
        <v>0</v>
      </c>
      <c r="AI180" s="232">
        <f>COUNTIFS('Po jménech'!$E$2:$E$2024,$B180,'Po jménech'!$J$2:$J$2024,8)</f>
        <v>0</v>
      </c>
      <c r="AJ180" s="232">
        <f>COUNTIFS('Po jménech'!$E$2:$E$2024,$B180,'Po jménech'!$J$2:$J$2024,4)</f>
        <v>0</v>
      </c>
      <c r="AK180" s="270">
        <f>COUNTIFS('Po jménech'!$E$2:$E$2024,$B180,'Po jménech'!$J$2:$J$2024,2)</f>
        <v>0</v>
      </c>
      <c r="AL180" s="233">
        <f>COUNTIFS('Po jménech'!$E$2:$E$2024,$B180,'Po jménech'!$J$2:$J$2024,1)</f>
        <v>2</v>
      </c>
    </row>
    <row r="181" spans="1:38" x14ac:dyDescent="0.25">
      <c r="A181" s="37">
        <v>178</v>
      </c>
      <c r="B181" s="261" t="s">
        <v>305</v>
      </c>
      <c r="C181" s="20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>
        <v>2</v>
      </c>
      <c r="X181" s="30"/>
      <c r="Y181" s="30"/>
      <c r="Z181" s="30"/>
      <c r="AA181" s="30"/>
      <c r="AB181" s="30"/>
      <c r="AC181" s="30"/>
      <c r="AD181" s="30"/>
      <c r="AE181" s="30"/>
      <c r="AF181" s="289">
        <v>2</v>
      </c>
      <c r="AG181" s="239">
        <f>COUNTIFS('Po jménech'!$E$2:$E$2024,$B181)</f>
        <v>2</v>
      </c>
      <c r="AH181" s="231">
        <f>COUNTIFS('Po jménech'!$E$2:$E$2024,$B181,'Po jménech'!$J$2:$J$2024,16)</f>
        <v>0</v>
      </c>
      <c r="AI181" s="232">
        <f>COUNTIFS('Po jménech'!$E$2:$E$2024,$B181,'Po jménech'!$J$2:$J$2024,8)</f>
        <v>0</v>
      </c>
      <c r="AJ181" s="232">
        <f>COUNTIFS('Po jménech'!$E$2:$E$2024,$B181,'Po jménech'!$J$2:$J$2024,4)</f>
        <v>0</v>
      </c>
      <c r="AK181" s="270">
        <f>COUNTIFS('Po jménech'!$E$2:$E$2024,$B181,'Po jménech'!$J$2:$J$2024,2)</f>
        <v>0</v>
      </c>
      <c r="AL181" s="233">
        <f>COUNTIFS('Po jménech'!$E$2:$E$2024,$B181,'Po jménech'!$J$2:$J$2024,1)</f>
        <v>2</v>
      </c>
    </row>
    <row r="182" spans="1:38" x14ac:dyDescent="0.25">
      <c r="A182" s="37">
        <v>179</v>
      </c>
      <c r="B182" s="261" t="s">
        <v>385</v>
      </c>
      <c r="C182" s="20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>
        <v>1</v>
      </c>
      <c r="AC182" s="30">
        <v>1</v>
      </c>
      <c r="AD182" s="30"/>
      <c r="AE182" s="30"/>
      <c r="AF182" s="289">
        <v>2</v>
      </c>
      <c r="AG182" s="239">
        <f>COUNTIFS('Po jménech'!$E$2:$E$2024,$B182)</f>
        <v>2</v>
      </c>
      <c r="AH182" s="231">
        <f>COUNTIFS('Po jménech'!$E$2:$E$2024,$B182,'Po jménech'!$J$2:$J$2024,16)</f>
        <v>0</v>
      </c>
      <c r="AI182" s="232">
        <f>COUNTIFS('Po jménech'!$E$2:$E$2024,$B182,'Po jménech'!$J$2:$J$2024,8)</f>
        <v>0</v>
      </c>
      <c r="AJ182" s="232">
        <f>COUNTIFS('Po jménech'!$E$2:$E$2024,$B182,'Po jménech'!$J$2:$J$2024,4)</f>
        <v>0</v>
      </c>
      <c r="AK182" s="270">
        <f>COUNTIFS('Po jménech'!$E$2:$E$2024,$B182,'Po jménech'!$J$2:$J$2024,2)</f>
        <v>0</v>
      </c>
      <c r="AL182" s="233">
        <f>COUNTIFS('Po jménech'!$E$2:$E$2024,$B182,'Po jménech'!$J$2:$J$2024,1)</f>
        <v>2</v>
      </c>
    </row>
    <row r="183" spans="1:38" x14ac:dyDescent="0.25">
      <c r="A183" s="37">
        <v>180</v>
      </c>
      <c r="B183" s="261" t="s">
        <v>124</v>
      </c>
      <c r="C183" s="200"/>
      <c r="D183" s="30"/>
      <c r="E183" s="30"/>
      <c r="F183" s="30"/>
      <c r="G183" s="30"/>
      <c r="H183" s="30"/>
      <c r="I183" s="30"/>
      <c r="J183" s="30">
        <v>2</v>
      </c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289">
        <v>2</v>
      </c>
      <c r="AG183" s="239">
        <f>COUNTIFS('Po jménech'!$E$2:$E$2024,$B183)</f>
        <v>1</v>
      </c>
      <c r="AH183" s="231">
        <f>COUNTIFS('Po jménech'!$E$2:$E$2024,$B183,'Po jménech'!$J$2:$J$2024,16)</f>
        <v>0</v>
      </c>
      <c r="AI183" s="232">
        <f>COUNTIFS('Po jménech'!$E$2:$E$2024,$B183,'Po jménech'!$J$2:$J$2024,8)</f>
        <v>0</v>
      </c>
      <c r="AJ183" s="232">
        <f>COUNTIFS('Po jménech'!$E$2:$E$2024,$B183,'Po jménech'!$J$2:$J$2024,4)</f>
        <v>0</v>
      </c>
      <c r="AK183" s="270">
        <f>COUNTIFS('Po jménech'!$E$2:$E$2024,$B183,'Po jménech'!$J$2:$J$2024,2)</f>
        <v>1</v>
      </c>
      <c r="AL183" s="233">
        <f>COUNTIFS('Po jménech'!$E$2:$E$2024,$B183,'Po jménech'!$J$2:$J$2024,1)</f>
        <v>0</v>
      </c>
    </row>
    <row r="184" spans="1:38" x14ac:dyDescent="0.25">
      <c r="A184" s="37">
        <v>181</v>
      </c>
      <c r="B184" s="261" t="s">
        <v>339</v>
      </c>
      <c r="C184" s="20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>
        <v>1</v>
      </c>
      <c r="Y184" s="30"/>
      <c r="Z184" s="30"/>
      <c r="AA184" s="30"/>
      <c r="AB184" s="30">
        <v>1</v>
      </c>
      <c r="AC184" s="30"/>
      <c r="AD184" s="30"/>
      <c r="AE184" s="30"/>
      <c r="AF184" s="289">
        <v>2</v>
      </c>
      <c r="AG184" s="239">
        <f>COUNTIFS('Po jménech'!$E$2:$E$2024,$B184)</f>
        <v>2</v>
      </c>
      <c r="AH184" s="231">
        <f>COUNTIFS('Po jménech'!$E$2:$E$2024,$B184,'Po jménech'!$J$2:$J$2024,16)</f>
        <v>0</v>
      </c>
      <c r="AI184" s="232">
        <f>COUNTIFS('Po jménech'!$E$2:$E$2024,$B184,'Po jménech'!$J$2:$J$2024,8)</f>
        <v>0</v>
      </c>
      <c r="AJ184" s="232">
        <f>COUNTIFS('Po jménech'!$E$2:$E$2024,$B184,'Po jménech'!$J$2:$J$2024,4)</f>
        <v>0</v>
      </c>
      <c r="AK184" s="270">
        <f>COUNTIFS('Po jménech'!$E$2:$E$2024,$B184,'Po jménech'!$J$2:$J$2024,2)</f>
        <v>0</v>
      </c>
      <c r="AL184" s="233">
        <f>COUNTIFS('Po jménech'!$E$2:$E$2024,$B184,'Po jménech'!$J$2:$J$2024,1)</f>
        <v>2</v>
      </c>
    </row>
    <row r="185" spans="1:38" x14ac:dyDescent="0.25">
      <c r="A185" s="37">
        <v>182</v>
      </c>
      <c r="B185" s="261" t="s">
        <v>358</v>
      </c>
      <c r="C185" s="20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>
        <v>2</v>
      </c>
      <c r="AA185" s="30"/>
      <c r="AB185" s="30"/>
      <c r="AC185" s="30"/>
      <c r="AD185" s="30"/>
      <c r="AE185" s="30"/>
      <c r="AF185" s="289">
        <v>2</v>
      </c>
      <c r="AG185" s="239">
        <f>COUNTIFS('Po jménech'!$E$2:$E$2024,$B185)</f>
        <v>2</v>
      </c>
      <c r="AH185" s="231">
        <f>COUNTIFS('Po jménech'!$E$2:$E$2024,$B185,'Po jménech'!$J$2:$J$2024,16)</f>
        <v>0</v>
      </c>
      <c r="AI185" s="232">
        <f>COUNTIFS('Po jménech'!$E$2:$E$2024,$B185,'Po jménech'!$J$2:$J$2024,8)</f>
        <v>0</v>
      </c>
      <c r="AJ185" s="232">
        <f>COUNTIFS('Po jménech'!$E$2:$E$2024,$B185,'Po jménech'!$J$2:$J$2024,4)</f>
        <v>0</v>
      </c>
      <c r="AK185" s="270">
        <f>COUNTIFS('Po jménech'!$E$2:$E$2024,$B185,'Po jménech'!$J$2:$J$2024,2)</f>
        <v>0</v>
      </c>
      <c r="AL185" s="233">
        <f>COUNTIFS('Po jménech'!$E$2:$E$2024,$B185,'Po jménech'!$J$2:$J$2024,1)</f>
        <v>2</v>
      </c>
    </row>
    <row r="186" spans="1:38" x14ac:dyDescent="0.25">
      <c r="A186" s="37">
        <v>183</v>
      </c>
      <c r="B186" s="261" t="s">
        <v>185</v>
      </c>
      <c r="C186" s="20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>
        <v>2</v>
      </c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289">
        <v>2</v>
      </c>
      <c r="AG186" s="239">
        <f>COUNTIFS('Po jménech'!$E$2:$E$2024,$B186)</f>
        <v>2</v>
      </c>
      <c r="AH186" s="231">
        <f>COUNTIFS('Po jménech'!$E$2:$E$2024,$B186,'Po jménech'!$J$2:$J$2024,16)</f>
        <v>0</v>
      </c>
      <c r="AI186" s="232">
        <f>COUNTIFS('Po jménech'!$E$2:$E$2024,$B186,'Po jménech'!$J$2:$J$2024,8)</f>
        <v>0</v>
      </c>
      <c r="AJ186" s="232">
        <f>COUNTIFS('Po jménech'!$E$2:$E$2024,$B186,'Po jménech'!$J$2:$J$2024,4)</f>
        <v>0</v>
      </c>
      <c r="AK186" s="270">
        <f>COUNTIFS('Po jménech'!$E$2:$E$2024,$B186,'Po jménech'!$J$2:$J$2024,2)</f>
        <v>0</v>
      </c>
      <c r="AL186" s="233">
        <f>COUNTIFS('Po jménech'!$E$2:$E$2024,$B186,'Po jménech'!$J$2:$J$2024,1)</f>
        <v>2</v>
      </c>
    </row>
    <row r="187" spans="1:38" x14ac:dyDescent="0.25">
      <c r="A187" s="37">
        <v>184</v>
      </c>
      <c r="B187" s="261" t="s">
        <v>53</v>
      </c>
      <c r="C187" s="200"/>
      <c r="D187" s="30"/>
      <c r="E187" s="30">
        <v>2</v>
      </c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289">
        <v>2</v>
      </c>
      <c r="AG187" s="239">
        <f>COUNTIFS('Po jménech'!$E$2:$E$2024,$B187)</f>
        <v>1</v>
      </c>
      <c r="AH187" s="231">
        <f>COUNTIFS('Po jménech'!$E$2:$E$2024,$B187,'Po jménech'!$J$2:$J$2024,16)</f>
        <v>0</v>
      </c>
      <c r="AI187" s="232">
        <f>COUNTIFS('Po jménech'!$E$2:$E$2024,$B187,'Po jménech'!$J$2:$J$2024,8)</f>
        <v>0</v>
      </c>
      <c r="AJ187" s="232">
        <f>COUNTIFS('Po jménech'!$E$2:$E$2024,$B187,'Po jménech'!$J$2:$J$2024,4)</f>
        <v>0</v>
      </c>
      <c r="AK187" s="270">
        <f>COUNTIFS('Po jménech'!$E$2:$E$2024,$B187,'Po jménech'!$J$2:$J$2024,2)</f>
        <v>1</v>
      </c>
      <c r="AL187" s="233">
        <f>COUNTIFS('Po jménech'!$E$2:$E$2024,$B187,'Po jménech'!$J$2:$J$2024,1)</f>
        <v>0</v>
      </c>
    </row>
    <row r="188" spans="1:38" x14ac:dyDescent="0.25">
      <c r="A188" s="37">
        <v>185</v>
      </c>
      <c r="B188" s="261" t="s">
        <v>228</v>
      </c>
      <c r="C188" s="20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>
        <v>1</v>
      </c>
      <c r="T188" s="30"/>
      <c r="U188" s="30"/>
      <c r="V188" s="30"/>
      <c r="W188" s="30">
        <v>1</v>
      </c>
      <c r="X188" s="30"/>
      <c r="Y188" s="30"/>
      <c r="Z188" s="30"/>
      <c r="AA188" s="30"/>
      <c r="AB188" s="30"/>
      <c r="AC188" s="30"/>
      <c r="AD188" s="30"/>
      <c r="AE188" s="30"/>
      <c r="AF188" s="289">
        <v>2</v>
      </c>
      <c r="AG188" s="239">
        <f>COUNTIFS('Po jménech'!$E$2:$E$2024,$B188)</f>
        <v>2</v>
      </c>
      <c r="AH188" s="231">
        <f>COUNTIFS('Po jménech'!$E$2:$E$2024,$B188,'Po jménech'!$J$2:$J$2024,16)</f>
        <v>0</v>
      </c>
      <c r="AI188" s="232">
        <f>COUNTIFS('Po jménech'!$E$2:$E$2024,$B188,'Po jménech'!$J$2:$J$2024,8)</f>
        <v>0</v>
      </c>
      <c r="AJ188" s="232">
        <f>COUNTIFS('Po jménech'!$E$2:$E$2024,$B188,'Po jménech'!$J$2:$J$2024,4)</f>
        <v>0</v>
      </c>
      <c r="AK188" s="270">
        <f>COUNTIFS('Po jménech'!$E$2:$E$2024,$B188,'Po jménech'!$J$2:$J$2024,2)</f>
        <v>0</v>
      </c>
      <c r="AL188" s="233">
        <f>COUNTIFS('Po jménech'!$E$2:$E$2024,$B188,'Po jménech'!$J$2:$J$2024,1)</f>
        <v>2</v>
      </c>
    </row>
    <row r="189" spans="1:38" x14ac:dyDescent="0.25">
      <c r="A189" s="37">
        <v>186</v>
      </c>
      <c r="B189" s="261" t="s">
        <v>328</v>
      </c>
      <c r="C189" s="20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>
        <v>1</v>
      </c>
      <c r="Y189" s="30"/>
      <c r="Z189" s="30">
        <v>1</v>
      </c>
      <c r="AA189" s="30"/>
      <c r="AB189" s="30"/>
      <c r="AC189" s="30"/>
      <c r="AD189" s="30"/>
      <c r="AE189" s="30"/>
      <c r="AF189" s="289">
        <v>2</v>
      </c>
      <c r="AG189" s="239">
        <f>COUNTIFS('Po jménech'!$E$2:$E$2024,$B189)</f>
        <v>2</v>
      </c>
      <c r="AH189" s="231">
        <f>COUNTIFS('Po jménech'!$E$2:$E$2024,$B189,'Po jménech'!$J$2:$J$2024,16)</f>
        <v>0</v>
      </c>
      <c r="AI189" s="232">
        <f>COUNTIFS('Po jménech'!$E$2:$E$2024,$B189,'Po jménech'!$J$2:$J$2024,8)</f>
        <v>0</v>
      </c>
      <c r="AJ189" s="232">
        <f>COUNTIFS('Po jménech'!$E$2:$E$2024,$B189,'Po jménech'!$J$2:$J$2024,4)</f>
        <v>0</v>
      </c>
      <c r="AK189" s="270">
        <f>COUNTIFS('Po jménech'!$E$2:$E$2024,$B189,'Po jménech'!$J$2:$J$2024,2)</f>
        <v>0</v>
      </c>
      <c r="AL189" s="233">
        <f>COUNTIFS('Po jménech'!$E$2:$E$2024,$B189,'Po jménech'!$J$2:$J$2024,1)</f>
        <v>2</v>
      </c>
    </row>
    <row r="190" spans="1:38" x14ac:dyDescent="0.25">
      <c r="A190" s="37">
        <v>187</v>
      </c>
      <c r="B190" s="261" t="s">
        <v>194</v>
      </c>
      <c r="C190" s="20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>
        <v>1</v>
      </c>
      <c r="R190" s="30"/>
      <c r="S190" s="30"/>
      <c r="T190" s="30"/>
      <c r="U190" s="30">
        <v>1</v>
      </c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289">
        <v>2</v>
      </c>
      <c r="AG190" s="239">
        <f>COUNTIFS('Po jménech'!$E$2:$E$2024,$B190)</f>
        <v>2</v>
      </c>
      <c r="AH190" s="231">
        <f>COUNTIFS('Po jménech'!$E$2:$E$2024,$B190,'Po jménech'!$J$2:$J$2024,16)</f>
        <v>0</v>
      </c>
      <c r="AI190" s="232">
        <f>COUNTIFS('Po jménech'!$E$2:$E$2024,$B190,'Po jménech'!$J$2:$J$2024,8)</f>
        <v>0</v>
      </c>
      <c r="AJ190" s="232">
        <f>COUNTIFS('Po jménech'!$E$2:$E$2024,$B190,'Po jménech'!$J$2:$J$2024,4)</f>
        <v>0</v>
      </c>
      <c r="AK190" s="270">
        <f>COUNTIFS('Po jménech'!$E$2:$E$2024,$B190,'Po jménech'!$J$2:$J$2024,2)</f>
        <v>0</v>
      </c>
      <c r="AL190" s="233">
        <f>COUNTIFS('Po jménech'!$E$2:$E$2024,$B190,'Po jménech'!$J$2:$J$2024,1)</f>
        <v>2</v>
      </c>
    </row>
    <row r="191" spans="1:38" x14ac:dyDescent="0.25">
      <c r="A191" s="37">
        <v>188</v>
      </c>
      <c r="B191" s="261" t="s">
        <v>431</v>
      </c>
      <c r="C191" s="20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>
        <v>2</v>
      </c>
      <c r="AF191" s="289">
        <v>2</v>
      </c>
      <c r="AG191" s="239">
        <f>COUNTIFS('Po jménech'!$E$2:$E$2024,$B191)</f>
        <v>2</v>
      </c>
      <c r="AH191" s="231">
        <f>COUNTIFS('Po jménech'!$E$2:$E$2024,$B191,'Po jménech'!$J$2:$J$2024,16)</f>
        <v>0</v>
      </c>
      <c r="AI191" s="232">
        <f>COUNTIFS('Po jménech'!$E$2:$E$2024,$B191,'Po jménech'!$J$2:$J$2024,8)</f>
        <v>0</v>
      </c>
      <c r="AJ191" s="232">
        <f>COUNTIFS('Po jménech'!$E$2:$E$2024,$B191,'Po jménech'!$J$2:$J$2024,4)</f>
        <v>0</v>
      </c>
      <c r="AK191" s="270">
        <f>COUNTIFS('Po jménech'!$E$2:$E$2024,$B191,'Po jménech'!$J$2:$J$2024,2)</f>
        <v>0</v>
      </c>
      <c r="AL191" s="233">
        <f>COUNTIFS('Po jménech'!$E$2:$E$2024,$B191,'Po jménech'!$J$2:$J$2024,1)</f>
        <v>2</v>
      </c>
    </row>
    <row r="192" spans="1:38" x14ac:dyDescent="0.25">
      <c r="A192" s="37">
        <v>189</v>
      </c>
      <c r="B192" s="261" t="s">
        <v>56</v>
      </c>
      <c r="C192" s="200"/>
      <c r="D192" s="30"/>
      <c r="E192" s="30">
        <v>2</v>
      </c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289">
        <v>2</v>
      </c>
      <c r="AG192" s="239">
        <f>COUNTIFS('Po jménech'!$E$2:$E$2024,$B192)</f>
        <v>1</v>
      </c>
      <c r="AH192" s="231">
        <f>COUNTIFS('Po jménech'!$E$2:$E$2024,$B192,'Po jménech'!$J$2:$J$2024,16)</f>
        <v>0</v>
      </c>
      <c r="AI192" s="232">
        <f>COUNTIFS('Po jménech'!$E$2:$E$2024,$B192,'Po jménech'!$J$2:$J$2024,8)</f>
        <v>0</v>
      </c>
      <c r="AJ192" s="232">
        <f>COUNTIFS('Po jménech'!$E$2:$E$2024,$B192,'Po jménech'!$J$2:$J$2024,4)</f>
        <v>0</v>
      </c>
      <c r="AK192" s="270">
        <f>COUNTIFS('Po jménech'!$E$2:$E$2024,$B192,'Po jménech'!$J$2:$J$2024,2)</f>
        <v>1</v>
      </c>
      <c r="AL192" s="233">
        <f>COUNTIFS('Po jménech'!$E$2:$E$2024,$B192,'Po jménech'!$J$2:$J$2024,1)</f>
        <v>0</v>
      </c>
    </row>
    <row r="193" spans="1:38" x14ac:dyDescent="0.25">
      <c r="A193" s="37">
        <v>190</v>
      </c>
      <c r="B193" s="261" t="s">
        <v>108</v>
      </c>
      <c r="C193" s="200"/>
      <c r="D193" s="30"/>
      <c r="E193" s="30"/>
      <c r="F193" s="30"/>
      <c r="G193" s="30"/>
      <c r="H193" s="30">
        <v>1</v>
      </c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>
        <v>1</v>
      </c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289">
        <v>2</v>
      </c>
      <c r="AG193" s="239">
        <f>COUNTIFS('Po jménech'!$E$2:$E$2024,$B193)</f>
        <v>2</v>
      </c>
      <c r="AH193" s="231">
        <f>COUNTIFS('Po jménech'!$E$2:$E$2024,$B193,'Po jménech'!$J$2:$J$2024,16)</f>
        <v>0</v>
      </c>
      <c r="AI193" s="232">
        <f>COUNTIFS('Po jménech'!$E$2:$E$2024,$B193,'Po jménech'!$J$2:$J$2024,8)</f>
        <v>0</v>
      </c>
      <c r="AJ193" s="232">
        <f>COUNTIFS('Po jménech'!$E$2:$E$2024,$B193,'Po jménech'!$J$2:$J$2024,4)</f>
        <v>0</v>
      </c>
      <c r="AK193" s="270">
        <f>COUNTIFS('Po jménech'!$E$2:$E$2024,$B193,'Po jménech'!$J$2:$J$2024,2)</f>
        <v>0</v>
      </c>
      <c r="AL193" s="233">
        <f>COUNTIFS('Po jménech'!$E$2:$E$2024,$B193,'Po jménech'!$J$2:$J$2024,1)</f>
        <v>2</v>
      </c>
    </row>
    <row r="194" spans="1:38" x14ac:dyDescent="0.25">
      <c r="A194" s="37">
        <v>191</v>
      </c>
      <c r="B194" s="261" t="s">
        <v>192</v>
      </c>
      <c r="C194" s="20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>
        <v>1</v>
      </c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>
        <v>1</v>
      </c>
      <c r="AF194" s="289">
        <v>2</v>
      </c>
      <c r="AG194" s="239">
        <f>COUNTIFS('Po jménech'!$E$2:$E$2024,$B194)</f>
        <v>2</v>
      </c>
      <c r="AH194" s="231">
        <f>COUNTIFS('Po jménech'!$E$2:$E$2024,$B194,'Po jménech'!$J$2:$J$2024,16)</f>
        <v>0</v>
      </c>
      <c r="AI194" s="232">
        <f>COUNTIFS('Po jménech'!$E$2:$E$2024,$B194,'Po jménech'!$J$2:$J$2024,8)</f>
        <v>0</v>
      </c>
      <c r="AJ194" s="232">
        <f>COUNTIFS('Po jménech'!$E$2:$E$2024,$B194,'Po jménech'!$J$2:$J$2024,4)</f>
        <v>0</v>
      </c>
      <c r="AK194" s="270">
        <f>COUNTIFS('Po jménech'!$E$2:$E$2024,$B194,'Po jménech'!$J$2:$J$2024,2)</f>
        <v>0</v>
      </c>
      <c r="AL194" s="233">
        <f>COUNTIFS('Po jménech'!$E$2:$E$2024,$B194,'Po jménech'!$J$2:$J$2024,1)</f>
        <v>2</v>
      </c>
    </row>
    <row r="195" spans="1:38" x14ac:dyDescent="0.25">
      <c r="A195" s="37">
        <v>192</v>
      </c>
      <c r="B195" s="261" t="s">
        <v>425</v>
      </c>
      <c r="C195" s="20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>
        <v>1</v>
      </c>
      <c r="AE195" s="30">
        <v>1</v>
      </c>
      <c r="AF195" s="289">
        <v>2</v>
      </c>
      <c r="AG195" s="239">
        <f>COUNTIFS('Po jménech'!$E$2:$E$2024,$B195)</f>
        <v>2</v>
      </c>
      <c r="AH195" s="231">
        <f>COUNTIFS('Po jménech'!$E$2:$E$2024,$B195,'Po jménech'!$J$2:$J$2024,16)</f>
        <v>0</v>
      </c>
      <c r="AI195" s="232">
        <f>COUNTIFS('Po jménech'!$E$2:$E$2024,$B195,'Po jménech'!$J$2:$J$2024,8)</f>
        <v>0</v>
      </c>
      <c r="AJ195" s="232">
        <f>COUNTIFS('Po jménech'!$E$2:$E$2024,$B195,'Po jménech'!$J$2:$J$2024,4)</f>
        <v>0</v>
      </c>
      <c r="AK195" s="270">
        <f>COUNTIFS('Po jménech'!$E$2:$E$2024,$B195,'Po jménech'!$J$2:$J$2024,2)</f>
        <v>0</v>
      </c>
      <c r="AL195" s="233">
        <f>COUNTIFS('Po jménech'!$E$2:$E$2024,$B195,'Po jménech'!$J$2:$J$2024,1)</f>
        <v>2</v>
      </c>
    </row>
    <row r="196" spans="1:38" x14ac:dyDescent="0.25">
      <c r="A196" s="37">
        <v>193</v>
      </c>
      <c r="B196" s="261" t="s">
        <v>38</v>
      </c>
      <c r="C196" s="200"/>
      <c r="D196" s="30">
        <v>2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289">
        <v>2</v>
      </c>
      <c r="AG196" s="239">
        <f>COUNTIFS('Po jménech'!$E$2:$E$2024,$B196)</f>
        <v>1</v>
      </c>
      <c r="AH196" s="231">
        <f>COUNTIFS('Po jménech'!$E$2:$E$2024,$B196,'Po jménech'!$J$2:$J$2024,16)</f>
        <v>0</v>
      </c>
      <c r="AI196" s="232">
        <f>COUNTIFS('Po jménech'!$E$2:$E$2024,$B196,'Po jménech'!$J$2:$J$2024,8)</f>
        <v>0</v>
      </c>
      <c r="AJ196" s="232">
        <f>COUNTIFS('Po jménech'!$E$2:$E$2024,$B196,'Po jménech'!$J$2:$J$2024,4)</f>
        <v>0</v>
      </c>
      <c r="AK196" s="270">
        <f>COUNTIFS('Po jménech'!$E$2:$E$2024,$B196,'Po jménech'!$J$2:$J$2024,2)</f>
        <v>1</v>
      </c>
      <c r="AL196" s="233">
        <f>COUNTIFS('Po jménech'!$E$2:$E$2024,$B196,'Po jménech'!$J$2:$J$2024,1)</f>
        <v>0</v>
      </c>
    </row>
    <row r="197" spans="1:38" x14ac:dyDescent="0.25">
      <c r="A197" s="37">
        <v>194</v>
      </c>
      <c r="B197" s="261" t="s">
        <v>252</v>
      </c>
      <c r="C197" s="20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>
        <v>1</v>
      </c>
      <c r="U197" s="30"/>
      <c r="V197" s="30"/>
      <c r="W197" s="30">
        <v>1</v>
      </c>
      <c r="X197" s="30"/>
      <c r="Y197" s="30"/>
      <c r="Z197" s="30"/>
      <c r="AA197" s="30"/>
      <c r="AB197" s="30"/>
      <c r="AC197" s="30"/>
      <c r="AD197" s="30"/>
      <c r="AE197" s="30"/>
      <c r="AF197" s="289">
        <v>2</v>
      </c>
      <c r="AG197" s="239">
        <f>COUNTIFS('Po jménech'!$E$2:$E$2024,$B197)</f>
        <v>2</v>
      </c>
      <c r="AH197" s="231">
        <f>COUNTIFS('Po jménech'!$E$2:$E$2024,$B197,'Po jménech'!$J$2:$J$2024,16)</f>
        <v>0</v>
      </c>
      <c r="AI197" s="232">
        <f>COUNTIFS('Po jménech'!$E$2:$E$2024,$B197,'Po jménech'!$J$2:$J$2024,8)</f>
        <v>0</v>
      </c>
      <c r="AJ197" s="232">
        <f>COUNTIFS('Po jménech'!$E$2:$E$2024,$B197,'Po jménech'!$J$2:$J$2024,4)</f>
        <v>0</v>
      </c>
      <c r="AK197" s="270">
        <f>COUNTIFS('Po jménech'!$E$2:$E$2024,$B197,'Po jménech'!$J$2:$J$2024,2)</f>
        <v>0</v>
      </c>
      <c r="AL197" s="233">
        <f>COUNTIFS('Po jménech'!$E$2:$E$2024,$B197,'Po jménech'!$J$2:$J$2024,1)</f>
        <v>2</v>
      </c>
    </row>
    <row r="198" spans="1:38" x14ac:dyDescent="0.25">
      <c r="A198" s="37">
        <v>195</v>
      </c>
      <c r="B198" s="261" t="s">
        <v>131</v>
      </c>
      <c r="C198" s="200"/>
      <c r="D198" s="30"/>
      <c r="E198" s="30"/>
      <c r="F198" s="30"/>
      <c r="G198" s="30"/>
      <c r="H198" s="30"/>
      <c r="I198" s="30"/>
      <c r="J198" s="30">
        <v>1</v>
      </c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>
        <v>1</v>
      </c>
      <c r="Y198" s="30"/>
      <c r="Z198" s="30"/>
      <c r="AA198" s="30"/>
      <c r="AB198" s="30"/>
      <c r="AC198" s="30"/>
      <c r="AD198" s="30"/>
      <c r="AE198" s="30"/>
      <c r="AF198" s="289">
        <v>2</v>
      </c>
      <c r="AG198" s="239">
        <f>COUNTIFS('Po jménech'!$E$2:$E$2024,$B198)</f>
        <v>2</v>
      </c>
      <c r="AH198" s="231">
        <f>COUNTIFS('Po jménech'!$E$2:$E$2024,$B198,'Po jménech'!$J$2:$J$2024,16)</f>
        <v>0</v>
      </c>
      <c r="AI198" s="232">
        <f>COUNTIFS('Po jménech'!$E$2:$E$2024,$B198,'Po jménech'!$J$2:$J$2024,8)</f>
        <v>0</v>
      </c>
      <c r="AJ198" s="232">
        <f>COUNTIFS('Po jménech'!$E$2:$E$2024,$B198,'Po jménech'!$J$2:$J$2024,4)</f>
        <v>0</v>
      </c>
      <c r="AK198" s="270">
        <f>COUNTIFS('Po jménech'!$E$2:$E$2024,$B198,'Po jménech'!$J$2:$J$2024,2)</f>
        <v>0</v>
      </c>
      <c r="AL198" s="233">
        <f>COUNTIFS('Po jménech'!$E$2:$E$2024,$B198,'Po jménech'!$J$2:$J$2024,1)</f>
        <v>2</v>
      </c>
    </row>
    <row r="199" spans="1:38" x14ac:dyDescent="0.25">
      <c r="A199" s="37">
        <v>196</v>
      </c>
      <c r="B199" s="261" t="s">
        <v>179</v>
      </c>
      <c r="C199" s="20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>
        <v>1</v>
      </c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289">
        <v>1</v>
      </c>
      <c r="AG199" s="239">
        <f>COUNTIFS('Po jménech'!$E$2:$E$2024,$B199)</f>
        <v>1</v>
      </c>
      <c r="AH199" s="231">
        <f>COUNTIFS('Po jménech'!$E$2:$E$2024,$B199,'Po jménech'!$J$2:$J$2024,16)</f>
        <v>0</v>
      </c>
      <c r="AI199" s="232">
        <f>COUNTIFS('Po jménech'!$E$2:$E$2024,$B199,'Po jménech'!$J$2:$J$2024,8)</f>
        <v>0</v>
      </c>
      <c r="AJ199" s="232">
        <f>COUNTIFS('Po jménech'!$E$2:$E$2024,$B199,'Po jménech'!$J$2:$J$2024,4)</f>
        <v>0</v>
      </c>
      <c r="AK199" s="270">
        <f>COUNTIFS('Po jménech'!$E$2:$E$2024,$B199,'Po jménech'!$J$2:$J$2024,2)</f>
        <v>0</v>
      </c>
      <c r="AL199" s="233">
        <f>COUNTIFS('Po jménech'!$E$2:$E$2024,$B199,'Po jménech'!$J$2:$J$2024,1)</f>
        <v>1</v>
      </c>
    </row>
    <row r="200" spans="1:38" x14ac:dyDescent="0.25">
      <c r="A200" s="37">
        <v>197</v>
      </c>
      <c r="B200" s="261" t="s">
        <v>382</v>
      </c>
      <c r="C200" s="20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>
        <v>1</v>
      </c>
      <c r="AC200" s="30"/>
      <c r="AD200" s="30"/>
      <c r="AE200" s="30"/>
      <c r="AF200" s="289">
        <v>1</v>
      </c>
      <c r="AG200" s="239">
        <f>COUNTIFS('Po jménech'!$E$2:$E$2024,$B200)</f>
        <v>1</v>
      </c>
      <c r="AH200" s="231">
        <f>COUNTIFS('Po jménech'!$E$2:$E$2024,$B200,'Po jménech'!$J$2:$J$2024,16)</f>
        <v>0</v>
      </c>
      <c r="AI200" s="232">
        <f>COUNTIFS('Po jménech'!$E$2:$E$2024,$B200,'Po jménech'!$J$2:$J$2024,8)</f>
        <v>0</v>
      </c>
      <c r="AJ200" s="232">
        <f>COUNTIFS('Po jménech'!$E$2:$E$2024,$B200,'Po jménech'!$J$2:$J$2024,4)</f>
        <v>0</v>
      </c>
      <c r="AK200" s="270">
        <f>COUNTIFS('Po jménech'!$E$2:$E$2024,$B200,'Po jménech'!$J$2:$J$2024,2)</f>
        <v>0</v>
      </c>
      <c r="AL200" s="233">
        <f>COUNTIFS('Po jménech'!$E$2:$E$2024,$B200,'Po jménech'!$J$2:$J$2024,1)</f>
        <v>1</v>
      </c>
    </row>
    <row r="201" spans="1:38" x14ac:dyDescent="0.25">
      <c r="A201" s="37">
        <v>198</v>
      </c>
      <c r="B201" s="261" t="s">
        <v>45</v>
      </c>
      <c r="C201" s="200"/>
      <c r="D201" s="30">
        <v>1</v>
      </c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289">
        <v>1</v>
      </c>
      <c r="AG201" s="239">
        <f>COUNTIFS('Po jménech'!$E$2:$E$2024,$B201)</f>
        <v>1</v>
      </c>
      <c r="AH201" s="231">
        <f>COUNTIFS('Po jménech'!$E$2:$E$2024,$B201,'Po jménech'!$J$2:$J$2024,16)</f>
        <v>0</v>
      </c>
      <c r="AI201" s="232">
        <f>COUNTIFS('Po jménech'!$E$2:$E$2024,$B201,'Po jménech'!$J$2:$J$2024,8)</f>
        <v>0</v>
      </c>
      <c r="AJ201" s="232">
        <f>COUNTIFS('Po jménech'!$E$2:$E$2024,$B201,'Po jménech'!$J$2:$J$2024,4)</f>
        <v>0</v>
      </c>
      <c r="AK201" s="270">
        <f>COUNTIFS('Po jménech'!$E$2:$E$2024,$B201,'Po jménech'!$J$2:$J$2024,2)</f>
        <v>0</v>
      </c>
      <c r="AL201" s="233">
        <f>COUNTIFS('Po jménech'!$E$2:$E$2024,$B201,'Po jménech'!$J$2:$J$2024,1)</f>
        <v>1</v>
      </c>
    </row>
    <row r="202" spans="1:38" x14ac:dyDescent="0.25">
      <c r="A202" s="37">
        <v>199</v>
      </c>
      <c r="B202" s="261" t="s">
        <v>334</v>
      </c>
      <c r="C202" s="20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>
        <v>1</v>
      </c>
      <c r="Y202" s="30"/>
      <c r="Z202" s="30"/>
      <c r="AA202" s="30"/>
      <c r="AB202" s="30"/>
      <c r="AC202" s="30"/>
      <c r="AD202" s="30"/>
      <c r="AE202" s="30"/>
      <c r="AF202" s="289">
        <v>1</v>
      </c>
      <c r="AG202" s="239">
        <f>COUNTIFS('Po jménech'!$E$2:$E$2024,$B202)</f>
        <v>1</v>
      </c>
      <c r="AH202" s="231">
        <f>COUNTIFS('Po jménech'!$E$2:$E$2024,$B202,'Po jménech'!$J$2:$J$2024,16)</f>
        <v>0</v>
      </c>
      <c r="AI202" s="232">
        <f>COUNTIFS('Po jménech'!$E$2:$E$2024,$B202,'Po jménech'!$J$2:$J$2024,8)</f>
        <v>0</v>
      </c>
      <c r="AJ202" s="232">
        <f>COUNTIFS('Po jménech'!$E$2:$E$2024,$B202,'Po jménech'!$J$2:$J$2024,4)</f>
        <v>0</v>
      </c>
      <c r="AK202" s="270">
        <f>COUNTIFS('Po jménech'!$E$2:$E$2024,$B202,'Po jménech'!$J$2:$J$2024,2)</f>
        <v>0</v>
      </c>
      <c r="AL202" s="233">
        <f>COUNTIFS('Po jménech'!$E$2:$E$2024,$B202,'Po jménech'!$J$2:$J$2024,1)</f>
        <v>1</v>
      </c>
    </row>
    <row r="203" spans="1:38" x14ac:dyDescent="0.25">
      <c r="A203" s="37">
        <v>200</v>
      </c>
      <c r="B203" s="261" t="s">
        <v>295</v>
      </c>
      <c r="C203" s="20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>
        <v>1</v>
      </c>
      <c r="W203" s="30"/>
      <c r="X203" s="30"/>
      <c r="Y203" s="30"/>
      <c r="Z203" s="30"/>
      <c r="AA203" s="30"/>
      <c r="AB203" s="30"/>
      <c r="AC203" s="30"/>
      <c r="AD203" s="30"/>
      <c r="AE203" s="30"/>
      <c r="AF203" s="289">
        <v>1</v>
      </c>
      <c r="AG203" s="239">
        <f>COUNTIFS('Po jménech'!$E$2:$E$2024,$B203)</f>
        <v>1</v>
      </c>
      <c r="AH203" s="231">
        <f>COUNTIFS('Po jménech'!$E$2:$E$2024,$B203,'Po jménech'!$J$2:$J$2024,16)</f>
        <v>0</v>
      </c>
      <c r="AI203" s="232">
        <f>COUNTIFS('Po jménech'!$E$2:$E$2024,$B203,'Po jménech'!$J$2:$J$2024,8)</f>
        <v>0</v>
      </c>
      <c r="AJ203" s="232">
        <f>COUNTIFS('Po jménech'!$E$2:$E$2024,$B203,'Po jménech'!$J$2:$J$2024,4)</f>
        <v>0</v>
      </c>
      <c r="AK203" s="270">
        <f>COUNTIFS('Po jménech'!$E$2:$E$2024,$B203,'Po jménech'!$J$2:$J$2024,2)</f>
        <v>0</v>
      </c>
      <c r="AL203" s="233">
        <f>COUNTIFS('Po jménech'!$E$2:$E$2024,$B203,'Po jménech'!$J$2:$J$2024,1)</f>
        <v>1</v>
      </c>
    </row>
    <row r="204" spans="1:38" x14ac:dyDescent="0.25">
      <c r="A204" s="37">
        <v>201</v>
      </c>
      <c r="B204" s="261" t="s">
        <v>424</v>
      </c>
      <c r="C204" s="20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>
        <v>1</v>
      </c>
      <c r="AE204" s="30"/>
      <c r="AF204" s="289">
        <v>1</v>
      </c>
      <c r="AG204" s="239">
        <f>COUNTIFS('Po jménech'!$E$2:$E$2024,$B204)</f>
        <v>1</v>
      </c>
      <c r="AH204" s="231">
        <f>COUNTIFS('Po jménech'!$E$2:$E$2024,$B204,'Po jménech'!$J$2:$J$2024,16)</f>
        <v>0</v>
      </c>
      <c r="AI204" s="232">
        <f>COUNTIFS('Po jménech'!$E$2:$E$2024,$B204,'Po jménech'!$J$2:$J$2024,8)</f>
        <v>0</v>
      </c>
      <c r="AJ204" s="232">
        <f>COUNTIFS('Po jménech'!$E$2:$E$2024,$B204,'Po jménech'!$J$2:$J$2024,4)</f>
        <v>0</v>
      </c>
      <c r="AK204" s="270">
        <f>COUNTIFS('Po jménech'!$E$2:$E$2024,$B204,'Po jménech'!$J$2:$J$2024,2)</f>
        <v>0</v>
      </c>
      <c r="AL204" s="233">
        <f>COUNTIFS('Po jménech'!$E$2:$E$2024,$B204,'Po jménech'!$J$2:$J$2024,1)</f>
        <v>1</v>
      </c>
    </row>
    <row r="205" spans="1:38" x14ac:dyDescent="0.25">
      <c r="A205" s="37">
        <v>202</v>
      </c>
      <c r="B205" s="261" t="s">
        <v>487</v>
      </c>
      <c r="C205" s="20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>
        <v>1</v>
      </c>
      <c r="AF205" s="289">
        <v>1</v>
      </c>
      <c r="AG205" s="239">
        <f>COUNTIFS('Po jménech'!$E$2:$E$2024,$B205)</f>
        <v>1</v>
      </c>
      <c r="AH205" s="231">
        <f>COUNTIFS('Po jménech'!$E$2:$E$2024,$B205,'Po jménech'!$J$2:$J$2024,16)</f>
        <v>0</v>
      </c>
      <c r="AI205" s="232">
        <f>COUNTIFS('Po jménech'!$E$2:$E$2024,$B205,'Po jménech'!$J$2:$J$2024,8)</f>
        <v>0</v>
      </c>
      <c r="AJ205" s="232">
        <f>COUNTIFS('Po jménech'!$E$2:$E$2024,$B205,'Po jménech'!$J$2:$J$2024,4)</f>
        <v>0</v>
      </c>
      <c r="AK205" s="270">
        <f>COUNTIFS('Po jménech'!$E$2:$E$2024,$B205,'Po jménech'!$J$2:$J$2024,2)</f>
        <v>0</v>
      </c>
      <c r="AL205" s="233">
        <f>COUNTIFS('Po jménech'!$E$2:$E$2024,$B205,'Po jménech'!$J$2:$J$2024,1)</f>
        <v>1</v>
      </c>
    </row>
    <row r="206" spans="1:38" x14ac:dyDescent="0.25">
      <c r="A206" s="37">
        <v>203</v>
      </c>
      <c r="B206" s="261" t="s">
        <v>58</v>
      </c>
      <c r="C206" s="200"/>
      <c r="D206" s="30"/>
      <c r="E206" s="30">
        <v>1</v>
      </c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289">
        <v>1</v>
      </c>
      <c r="AG206" s="239">
        <f>COUNTIFS('Po jménech'!$E$2:$E$2024,$B206)</f>
        <v>1</v>
      </c>
      <c r="AH206" s="231">
        <f>COUNTIFS('Po jménech'!$E$2:$E$2024,$B206,'Po jménech'!$J$2:$J$2024,16)</f>
        <v>0</v>
      </c>
      <c r="AI206" s="232">
        <f>COUNTIFS('Po jménech'!$E$2:$E$2024,$B206,'Po jménech'!$J$2:$J$2024,8)</f>
        <v>0</v>
      </c>
      <c r="AJ206" s="232">
        <f>COUNTIFS('Po jménech'!$E$2:$E$2024,$B206,'Po jménech'!$J$2:$J$2024,4)</f>
        <v>0</v>
      </c>
      <c r="AK206" s="270">
        <f>COUNTIFS('Po jménech'!$E$2:$E$2024,$B206,'Po jménech'!$J$2:$J$2024,2)</f>
        <v>0</v>
      </c>
      <c r="AL206" s="233">
        <f>COUNTIFS('Po jménech'!$E$2:$E$2024,$B206,'Po jménech'!$J$2:$J$2024,1)</f>
        <v>1</v>
      </c>
    </row>
    <row r="207" spans="1:38" x14ac:dyDescent="0.25">
      <c r="A207" s="37">
        <v>204</v>
      </c>
      <c r="B207" s="261" t="s">
        <v>307</v>
      </c>
      <c r="C207" s="20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>
        <v>1</v>
      </c>
      <c r="X207" s="30"/>
      <c r="Y207" s="30"/>
      <c r="Z207" s="30"/>
      <c r="AA207" s="30"/>
      <c r="AB207" s="30"/>
      <c r="AC207" s="30"/>
      <c r="AD207" s="30"/>
      <c r="AE207" s="30"/>
      <c r="AF207" s="289">
        <v>1</v>
      </c>
      <c r="AG207" s="239">
        <f>COUNTIFS('Po jménech'!$E$2:$E$2024,$B207)</f>
        <v>1</v>
      </c>
      <c r="AH207" s="231">
        <f>COUNTIFS('Po jménech'!$E$2:$E$2024,$B207,'Po jménech'!$J$2:$J$2024,16)</f>
        <v>0</v>
      </c>
      <c r="AI207" s="232">
        <f>COUNTIFS('Po jménech'!$E$2:$E$2024,$B207,'Po jménech'!$J$2:$J$2024,8)</f>
        <v>0</v>
      </c>
      <c r="AJ207" s="232">
        <f>COUNTIFS('Po jménech'!$E$2:$E$2024,$B207,'Po jménech'!$J$2:$J$2024,4)</f>
        <v>0</v>
      </c>
      <c r="AK207" s="270">
        <f>COUNTIFS('Po jménech'!$E$2:$E$2024,$B207,'Po jménech'!$J$2:$J$2024,2)</f>
        <v>0</v>
      </c>
      <c r="AL207" s="233">
        <f>COUNTIFS('Po jménech'!$E$2:$E$2024,$B207,'Po jménech'!$J$2:$J$2024,1)</f>
        <v>1</v>
      </c>
    </row>
    <row r="208" spans="1:38" x14ac:dyDescent="0.25">
      <c r="A208" s="37">
        <v>205</v>
      </c>
      <c r="B208" s="261" t="s">
        <v>196</v>
      </c>
      <c r="C208" s="20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>
        <v>1</v>
      </c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289">
        <v>1</v>
      </c>
      <c r="AG208" s="239">
        <f>COUNTIFS('Po jménech'!$E$2:$E$2024,$B208)</f>
        <v>1</v>
      </c>
      <c r="AH208" s="231">
        <f>COUNTIFS('Po jménech'!$E$2:$E$2024,$B208,'Po jménech'!$J$2:$J$2024,16)</f>
        <v>0</v>
      </c>
      <c r="AI208" s="232">
        <f>COUNTIFS('Po jménech'!$E$2:$E$2024,$B208,'Po jménech'!$J$2:$J$2024,8)</f>
        <v>0</v>
      </c>
      <c r="AJ208" s="232">
        <f>COUNTIFS('Po jménech'!$E$2:$E$2024,$B208,'Po jménech'!$J$2:$J$2024,4)</f>
        <v>0</v>
      </c>
      <c r="AK208" s="270">
        <f>COUNTIFS('Po jménech'!$E$2:$E$2024,$B208,'Po jménech'!$J$2:$J$2024,2)</f>
        <v>0</v>
      </c>
      <c r="AL208" s="233">
        <f>COUNTIFS('Po jménech'!$E$2:$E$2024,$B208,'Po jménech'!$J$2:$J$2024,1)</f>
        <v>1</v>
      </c>
    </row>
    <row r="209" spans="1:38" x14ac:dyDescent="0.25">
      <c r="A209" s="37">
        <v>206</v>
      </c>
      <c r="B209" s="261" t="s">
        <v>97</v>
      </c>
      <c r="C209" s="200"/>
      <c r="D209" s="30"/>
      <c r="E209" s="30"/>
      <c r="F209" s="30"/>
      <c r="G209" s="30">
        <v>1</v>
      </c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289">
        <v>1</v>
      </c>
      <c r="AG209" s="239">
        <f>COUNTIFS('Po jménech'!$E$2:$E$2024,$B209)</f>
        <v>1</v>
      </c>
      <c r="AH209" s="231">
        <f>COUNTIFS('Po jménech'!$E$2:$E$2024,$B209,'Po jménech'!$J$2:$J$2024,16)</f>
        <v>0</v>
      </c>
      <c r="AI209" s="232">
        <f>COUNTIFS('Po jménech'!$E$2:$E$2024,$B209,'Po jménech'!$J$2:$J$2024,8)</f>
        <v>0</v>
      </c>
      <c r="AJ209" s="232">
        <f>COUNTIFS('Po jménech'!$E$2:$E$2024,$B209,'Po jménech'!$J$2:$J$2024,4)</f>
        <v>0</v>
      </c>
      <c r="AK209" s="270">
        <f>COUNTIFS('Po jménech'!$E$2:$E$2024,$B209,'Po jménech'!$J$2:$J$2024,2)</f>
        <v>0</v>
      </c>
      <c r="AL209" s="233">
        <f>COUNTIFS('Po jménech'!$E$2:$E$2024,$B209,'Po jménech'!$J$2:$J$2024,1)</f>
        <v>1</v>
      </c>
    </row>
    <row r="210" spans="1:38" x14ac:dyDescent="0.25">
      <c r="A210" s="37">
        <v>207</v>
      </c>
      <c r="B210" s="261" t="s">
        <v>435</v>
      </c>
      <c r="C210" s="20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>
        <v>1</v>
      </c>
      <c r="AF210" s="289">
        <v>1</v>
      </c>
      <c r="AG210" s="239">
        <f>COUNTIFS('Po jménech'!$E$2:$E$2024,$B210)</f>
        <v>1</v>
      </c>
      <c r="AH210" s="231">
        <f>COUNTIFS('Po jménech'!$E$2:$E$2024,$B210,'Po jménech'!$J$2:$J$2024,16)</f>
        <v>0</v>
      </c>
      <c r="AI210" s="232">
        <f>COUNTIFS('Po jménech'!$E$2:$E$2024,$B210,'Po jménech'!$J$2:$J$2024,8)</f>
        <v>0</v>
      </c>
      <c r="AJ210" s="232">
        <f>COUNTIFS('Po jménech'!$E$2:$E$2024,$B210,'Po jménech'!$J$2:$J$2024,4)</f>
        <v>0</v>
      </c>
      <c r="AK210" s="270">
        <f>COUNTIFS('Po jménech'!$E$2:$E$2024,$B210,'Po jménech'!$J$2:$J$2024,2)</f>
        <v>0</v>
      </c>
      <c r="AL210" s="233">
        <f>COUNTIFS('Po jménech'!$E$2:$E$2024,$B210,'Po jménech'!$J$2:$J$2024,1)</f>
        <v>1</v>
      </c>
    </row>
    <row r="211" spans="1:38" x14ac:dyDescent="0.25">
      <c r="A211" s="37">
        <v>208</v>
      </c>
      <c r="B211" s="261" t="s">
        <v>330</v>
      </c>
      <c r="C211" s="20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>
        <v>1</v>
      </c>
      <c r="Y211" s="30"/>
      <c r="Z211" s="30"/>
      <c r="AA211" s="30"/>
      <c r="AB211" s="30"/>
      <c r="AC211" s="30"/>
      <c r="AD211" s="30"/>
      <c r="AE211" s="30"/>
      <c r="AF211" s="289">
        <v>1</v>
      </c>
      <c r="AG211" s="239">
        <f>COUNTIFS('Po jménech'!$E$2:$E$2024,$B211)</f>
        <v>1</v>
      </c>
      <c r="AH211" s="231">
        <f>COUNTIFS('Po jménech'!$E$2:$E$2024,$B211,'Po jménech'!$J$2:$J$2024,16)</f>
        <v>0</v>
      </c>
      <c r="AI211" s="232">
        <f>COUNTIFS('Po jménech'!$E$2:$E$2024,$B211,'Po jménech'!$J$2:$J$2024,8)</f>
        <v>0</v>
      </c>
      <c r="AJ211" s="232">
        <f>COUNTIFS('Po jménech'!$E$2:$E$2024,$B211,'Po jménech'!$J$2:$J$2024,4)</f>
        <v>0</v>
      </c>
      <c r="AK211" s="270">
        <f>COUNTIFS('Po jménech'!$E$2:$E$2024,$B211,'Po jménech'!$J$2:$J$2024,2)</f>
        <v>0</v>
      </c>
      <c r="AL211" s="233">
        <f>COUNTIFS('Po jménech'!$E$2:$E$2024,$B211,'Po jménech'!$J$2:$J$2024,1)</f>
        <v>1</v>
      </c>
    </row>
    <row r="212" spans="1:38" x14ac:dyDescent="0.25">
      <c r="A212" s="37">
        <v>209</v>
      </c>
      <c r="B212" s="261" t="s">
        <v>69</v>
      </c>
      <c r="C212" s="200"/>
      <c r="D212" s="30"/>
      <c r="E212" s="30"/>
      <c r="F212" s="30">
        <v>1</v>
      </c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289">
        <v>1</v>
      </c>
      <c r="AG212" s="239">
        <f>COUNTIFS('Po jménech'!$E$2:$E$2024,$B212)</f>
        <v>1</v>
      </c>
      <c r="AH212" s="231">
        <f>COUNTIFS('Po jménech'!$E$2:$E$2024,$B212,'Po jménech'!$J$2:$J$2024,16)</f>
        <v>0</v>
      </c>
      <c r="AI212" s="232">
        <f>COUNTIFS('Po jménech'!$E$2:$E$2024,$B212,'Po jménech'!$J$2:$J$2024,8)</f>
        <v>0</v>
      </c>
      <c r="AJ212" s="232">
        <f>COUNTIFS('Po jménech'!$E$2:$E$2024,$B212,'Po jménech'!$J$2:$J$2024,4)</f>
        <v>0</v>
      </c>
      <c r="AK212" s="270">
        <f>COUNTIFS('Po jménech'!$E$2:$E$2024,$B212,'Po jménech'!$J$2:$J$2024,2)</f>
        <v>0</v>
      </c>
      <c r="AL212" s="233">
        <f>COUNTIFS('Po jménech'!$E$2:$E$2024,$B212,'Po jménech'!$J$2:$J$2024,1)</f>
        <v>1</v>
      </c>
    </row>
    <row r="213" spans="1:38" x14ac:dyDescent="0.25">
      <c r="A213" s="37">
        <v>210</v>
      </c>
      <c r="B213" s="261" t="s">
        <v>197</v>
      </c>
      <c r="C213" s="20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>
        <v>1</v>
      </c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289">
        <v>1</v>
      </c>
      <c r="AG213" s="239">
        <f>COUNTIFS('Po jménech'!$E$2:$E$2024,$B213)</f>
        <v>1</v>
      </c>
      <c r="AH213" s="231">
        <f>COUNTIFS('Po jménech'!$E$2:$E$2024,$B213,'Po jménech'!$J$2:$J$2024,16)</f>
        <v>0</v>
      </c>
      <c r="AI213" s="232">
        <f>COUNTIFS('Po jménech'!$E$2:$E$2024,$B213,'Po jménech'!$J$2:$J$2024,8)</f>
        <v>0</v>
      </c>
      <c r="AJ213" s="232">
        <f>COUNTIFS('Po jménech'!$E$2:$E$2024,$B213,'Po jménech'!$J$2:$J$2024,4)</f>
        <v>0</v>
      </c>
      <c r="AK213" s="270">
        <f>COUNTIFS('Po jménech'!$E$2:$E$2024,$B213,'Po jménech'!$J$2:$J$2024,2)</f>
        <v>0</v>
      </c>
      <c r="AL213" s="233">
        <f>COUNTIFS('Po jménech'!$E$2:$E$2024,$B213,'Po jménech'!$J$2:$J$2024,1)</f>
        <v>1</v>
      </c>
    </row>
    <row r="214" spans="1:38" x14ac:dyDescent="0.25">
      <c r="A214" s="37">
        <v>211</v>
      </c>
      <c r="B214" s="261" t="s">
        <v>44</v>
      </c>
      <c r="C214" s="200"/>
      <c r="D214" s="30">
        <v>1</v>
      </c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289">
        <v>1</v>
      </c>
      <c r="AG214" s="239">
        <f>COUNTIFS('Po jménech'!$E$2:$E$2024,$B214)</f>
        <v>1</v>
      </c>
      <c r="AH214" s="231">
        <f>COUNTIFS('Po jménech'!$E$2:$E$2024,$B214,'Po jménech'!$J$2:$J$2024,16)</f>
        <v>0</v>
      </c>
      <c r="AI214" s="232">
        <f>COUNTIFS('Po jménech'!$E$2:$E$2024,$B214,'Po jménech'!$J$2:$J$2024,8)</f>
        <v>0</v>
      </c>
      <c r="AJ214" s="232">
        <f>COUNTIFS('Po jménech'!$E$2:$E$2024,$B214,'Po jménech'!$J$2:$J$2024,4)</f>
        <v>0</v>
      </c>
      <c r="AK214" s="270">
        <f>COUNTIFS('Po jménech'!$E$2:$E$2024,$B214,'Po jménech'!$J$2:$J$2024,2)</f>
        <v>0</v>
      </c>
      <c r="AL214" s="233">
        <f>COUNTIFS('Po jménech'!$E$2:$E$2024,$B214,'Po jménech'!$J$2:$J$2024,1)</f>
        <v>1</v>
      </c>
    </row>
    <row r="215" spans="1:38" x14ac:dyDescent="0.25">
      <c r="A215" s="37">
        <v>212</v>
      </c>
      <c r="B215" s="261" t="s">
        <v>370</v>
      </c>
      <c r="C215" s="20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>
        <v>1</v>
      </c>
      <c r="AA215" s="30"/>
      <c r="AB215" s="30"/>
      <c r="AC215" s="30"/>
      <c r="AD215" s="30"/>
      <c r="AE215" s="30"/>
      <c r="AF215" s="289">
        <v>1</v>
      </c>
      <c r="AG215" s="239">
        <f>COUNTIFS('Po jménech'!$E$2:$E$2024,$B215)</f>
        <v>1</v>
      </c>
      <c r="AH215" s="231">
        <f>COUNTIFS('Po jménech'!$E$2:$E$2024,$B215,'Po jménech'!$J$2:$J$2024,16)</f>
        <v>0</v>
      </c>
      <c r="AI215" s="232">
        <f>COUNTIFS('Po jménech'!$E$2:$E$2024,$B215,'Po jménech'!$J$2:$J$2024,8)</f>
        <v>0</v>
      </c>
      <c r="AJ215" s="232">
        <f>COUNTIFS('Po jménech'!$E$2:$E$2024,$B215,'Po jménech'!$J$2:$J$2024,4)</f>
        <v>0</v>
      </c>
      <c r="AK215" s="270">
        <f>COUNTIFS('Po jménech'!$E$2:$E$2024,$B215,'Po jménech'!$J$2:$J$2024,2)</f>
        <v>0</v>
      </c>
      <c r="AL215" s="233">
        <f>COUNTIFS('Po jménech'!$E$2:$E$2024,$B215,'Po jménech'!$J$2:$J$2024,1)</f>
        <v>1</v>
      </c>
    </row>
    <row r="216" spans="1:38" x14ac:dyDescent="0.25">
      <c r="A216" s="37">
        <v>213</v>
      </c>
      <c r="B216" s="261" t="s">
        <v>42</v>
      </c>
      <c r="C216" s="200"/>
      <c r="D216" s="30">
        <v>1</v>
      </c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289">
        <v>1</v>
      </c>
      <c r="AG216" s="239">
        <f>COUNTIFS('Po jménech'!$E$2:$E$2024,$B216)</f>
        <v>1</v>
      </c>
      <c r="AH216" s="231">
        <f>COUNTIFS('Po jménech'!$E$2:$E$2024,$B216,'Po jménech'!$J$2:$J$2024,16)</f>
        <v>0</v>
      </c>
      <c r="AI216" s="232">
        <f>COUNTIFS('Po jménech'!$E$2:$E$2024,$B216,'Po jménech'!$J$2:$J$2024,8)</f>
        <v>0</v>
      </c>
      <c r="AJ216" s="232">
        <f>COUNTIFS('Po jménech'!$E$2:$E$2024,$B216,'Po jménech'!$J$2:$J$2024,4)</f>
        <v>0</v>
      </c>
      <c r="AK216" s="270">
        <f>COUNTIFS('Po jménech'!$E$2:$E$2024,$B216,'Po jménech'!$J$2:$J$2024,2)</f>
        <v>0</v>
      </c>
      <c r="AL216" s="233">
        <f>COUNTIFS('Po jménech'!$E$2:$E$2024,$B216,'Po jménech'!$J$2:$J$2024,1)</f>
        <v>1</v>
      </c>
    </row>
    <row r="217" spans="1:38" x14ac:dyDescent="0.25">
      <c r="A217" s="37">
        <v>214</v>
      </c>
      <c r="B217" s="261" t="s">
        <v>149</v>
      </c>
      <c r="C217" s="200"/>
      <c r="D217" s="30"/>
      <c r="E217" s="30"/>
      <c r="F217" s="30"/>
      <c r="G217" s="30"/>
      <c r="H217" s="30"/>
      <c r="I217" s="30"/>
      <c r="J217" s="30"/>
      <c r="K217" s="30">
        <v>1</v>
      </c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289">
        <v>1</v>
      </c>
      <c r="AG217" s="239">
        <f>COUNTIFS('Po jménech'!$E$2:$E$2024,$B217)</f>
        <v>1</v>
      </c>
      <c r="AH217" s="231">
        <f>COUNTIFS('Po jménech'!$E$2:$E$2024,$B217,'Po jménech'!$J$2:$J$2024,16)</f>
        <v>0</v>
      </c>
      <c r="AI217" s="232">
        <f>COUNTIFS('Po jménech'!$E$2:$E$2024,$B217,'Po jménech'!$J$2:$J$2024,8)</f>
        <v>0</v>
      </c>
      <c r="AJ217" s="232">
        <f>COUNTIFS('Po jménech'!$E$2:$E$2024,$B217,'Po jménech'!$J$2:$J$2024,4)</f>
        <v>0</v>
      </c>
      <c r="AK217" s="270">
        <f>COUNTIFS('Po jménech'!$E$2:$E$2024,$B217,'Po jménech'!$J$2:$J$2024,2)</f>
        <v>0</v>
      </c>
      <c r="AL217" s="233">
        <f>COUNTIFS('Po jménech'!$E$2:$E$2024,$B217,'Po jménech'!$J$2:$J$2024,1)</f>
        <v>1</v>
      </c>
    </row>
    <row r="218" spans="1:38" x14ac:dyDescent="0.25">
      <c r="A218" s="37">
        <v>215</v>
      </c>
      <c r="B218" s="261" t="s">
        <v>87</v>
      </c>
      <c r="C218" s="200"/>
      <c r="D218" s="30"/>
      <c r="E218" s="30"/>
      <c r="F218" s="30"/>
      <c r="G218" s="30">
        <v>1</v>
      </c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289">
        <v>1</v>
      </c>
      <c r="AG218" s="239">
        <f>COUNTIFS('Po jménech'!$E$2:$E$2024,$B218)</f>
        <v>1</v>
      </c>
      <c r="AH218" s="231">
        <f>COUNTIFS('Po jménech'!$E$2:$E$2024,$B218,'Po jménech'!$J$2:$J$2024,16)</f>
        <v>0</v>
      </c>
      <c r="AI218" s="232">
        <f>COUNTIFS('Po jménech'!$E$2:$E$2024,$B218,'Po jménech'!$J$2:$J$2024,8)</f>
        <v>0</v>
      </c>
      <c r="AJ218" s="232">
        <f>COUNTIFS('Po jménech'!$E$2:$E$2024,$B218,'Po jménech'!$J$2:$J$2024,4)</f>
        <v>0</v>
      </c>
      <c r="AK218" s="270">
        <f>COUNTIFS('Po jménech'!$E$2:$E$2024,$B218,'Po jménech'!$J$2:$J$2024,2)</f>
        <v>0</v>
      </c>
      <c r="AL218" s="233">
        <f>COUNTIFS('Po jménech'!$E$2:$E$2024,$B218,'Po jménech'!$J$2:$J$2024,1)</f>
        <v>1</v>
      </c>
    </row>
    <row r="219" spans="1:38" x14ac:dyDescent="0.25">
      <c r="A219" s="37">
        <v>216</v>
      </c>
      <c r="B219" s="261" t="s">
        <v>23</v>
      </c>
      <c r="C219" s="200">
        <v>1</v>
      </c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289">
        <v>1</v>
      </c>
      <c r="AG219" s="239">
        <f>COUNTIFS('Po jménech'!$E$2:$E$2024,$B219)</f>
        <v>1</v>
      </c>
      <c r="AH219" s="231">
        <f>COUNTIFS('Po jménech'!$E$2:$E$2024,$B219,'Po jménech'!$J$2:$J$2024,16)</f>
        <v>0</v>
      </c>
      <c r="AI219" s="232">
        <f>COUNTIFS('Po jménech'!$E$2:$E$2024,$B219,'Po jménech'!$J$2:$J$2024,8)</f>
        <v>0</v>
      </c>
      <c r="AJ219" s="232">
        <f>COUNTIFS('Po jménech'!$E$2:$E$2024,$B219,'Po jménech'!$J$2:$J$2024,4)</f>
        <v>0</v>
      </c>
      <c r="AK219" s="270">
        <f>COUNTIFS('Po jménech'!$E$2:$E$2024,$B219,'Po jménech'!$J$2:$J$2024,2)</f>
        <v>0</v>
      </c>
      <c r="AL219" s="233">
        <f>COUNTIFS('Po jménech'!$E$2:$E$2024,$B219,'Po jménech'!$J$2:$J$2024,1)</f>
        <v>1</v>
      </c>
    </row>
    <row r="220" spans="1:38" x14ac:dyDescent="0.25">
      <c r="A220" s="37">
        <v>217</v>
      </c>
      <c r="B220" s="261" t="s">
        <v>366</v>
      </c>
      <c r="C220" s="20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>
        <v>1</v>
      </c>
      <c r="AA220" s="30"/>
      <c r="AB220" s="30"/>
      <c r="AC220" s="30"/>
      <c r="AD220" s="30"/>
      <c r="AE220" s="30"/>
      <c r="AF220" s="289">
        <v>1</v>
      </c>
      <c r="AG220" s="239">
        <f>COUNTIFS('Po jménech'!$E$2:$E$2024,$B220)</f>
        <v>1</v>
      </c>
      <c r="AH220" s="231">
        <f>COUNTIFS('Po jménech'!$E$2:$E$2024,$B220,'Po jménech'!$J$2:$J$2024,16)</f>
        <v>0</v>
      </c>
      <c r="AI220" s="232">
        <f>COUNTIFS('Po jménech'!$E$2:$E$2024,$B220,'Po jménech'!$J$2:$J$2024,8)</f>
        <v>0</v>
      </c>
      <c r="AJ220" s="232">
        <f>COUNTIFS('Po jménech'!$E$2:$E$2024,$B220,'Po jménech'!$J$2:$J$2024,4)</f>
        <v>0</v>
      </c>
      <c r="AK220" s="270">
        <f>COUNTIFS('Po jménech'!$E$2:$E$2024,$B220,'Po jménech'!$J$2:$J$2024,2)</f>
        <v>0</v>
      </c>
      <c r="AL220" s="233">
        <f>COUNTIFS('Po jménech'!$E$2:$E$2024,$B220,'Po jménech'!$J$2:$J$2024,1)</f>
        <v>1</v>
      </c>
    </row>
    <row r="221" spans="1:38" x14ac:dyDescent="0.25">
      <c r="A221" s="37">
        <v>218</v>
      </c>
      <c r="B221" s="261" t="s">
        <v>428</v>
      </c>
      <c r="C221" s="20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>
        <v>1</v>
      </c>
      <c r="AE221" s="30"/>
      <c r="AF221" s="289">
        <v>1</v>
      </c>
      <c r="AG221" s="239">
        <f>COUNTIFS('Po jménech'!$E$2:$E$2024,$B221)</f>
        <v>1</v>
      </c>
      <c r="AH221" s="231">
        <f>COUNTIFS('Po jménech'!$E$2:$E$2024,$B221,'Po jménech'!$J$2:$J$2024,16)</f>
        <v>0</v>
      </c>
      <c r="AI221" s="232">
        <f>COUNTIFS('Po jménech'!$E$2:$E$2024,$B221,'Po jménech'!$J$2:$J$2024,8)</f>
        <v>0</v>
      </c>
      <c r="AJ221" s="232">
        <f>COUNTIFS('Po jménech'!$E$2:$E$2024,$B221,'Po jménech'!$J$2:$J$2024,4)</f>
        <v>0</v>
      </c>
      <c r="AK221" s="270">
        <f>COUNTIFS('Po jménech'!$E$2:$E$2024,$B221,'Po jménech'!$J$2:$J$2024,2)</f>
        <v>0</v>
      </c>
      <c r="AL221" s="233">
        <f>COUNTIFS('Po jménech'!$E$2:$E$2024,$B221,'Po jménech'!$J$2:$J$2024,1)</f>
        <v>1</v>
      </c>
    </row>
    <row r="222" spans="1:38" x14ac:dyDescent="0.25">
      <c r="A222" s="37">
        <v>219</v>
      </c>
      <c r="B222" s="261" t="s">
        <v>407</v>
      </c>
      <c r="C222" s="20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>
        <v>1</v>
      </c>
      <c r="AD222" s="30"/>
      <c r="AE222" s="30"/>
      <c r="AF222" s="289">
        <v>1</v>
      </c>
      <c r="AG222" s="239">
        <f>COUNTIFS('Po jménech'!$E$2:$E$2024,$B222)</f>
        <v>1</v>
      </c>
      <c r="AH222" s="231">
        <f>COUNTIFS('Po jménech'!$E$2:$E$2024,$B222,'Po jménech'!$J$2:$J$2024,16)</f>
        <v>0</v>
      </c>
      <c r="AI222" s="232">
        <f>COUNTIFS('Po jménech'!$E$2:$E$2024,$B222,'Po jménech'!$J$2:$J$2024,8)</f>
        <v>0</v>
      </c>
      <c r="AJ222" s="232">
        <f>COUNTIFS('Po jménech'!$E$2:$E$2024,$B222,'Po jménech'!$J$2:$J$2024,4)</f>
        <v>0</v>
      </c>
      <c r="AK222" s="270">
        <f>COUNTIFS('Po jménech'!$E$2:$E$2024,$B222,'Po jménech'!$J$2:$J$2024,2)</f>
        <v>0</v>
      </c>
      <c r="AL222" s="233">
        <f>COUNTIFS('Po jménech'!$E$2:$E$2024,$B222,'Po jménech'!$J$2:$J$2024,1)</f>
        <v>1</v>
      </c>
    </row>
    <row r="223" spans="1:38" x14ac:dyDescent="0.25">
      <c r="A223" s="37">
        <v>220</v>
      </c>
      <c r="B223" s="261" t="s">
        <v>260</v>
      </c>
      <c r="C223" s="20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>
        <v>1</v>
      </c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289">
        <v>1</v>
      </c>
      <c r="AG223" s="239">
        <f>COUNTIFS('Po jménech'!$E$2:$E$2024,$B223)</f>
        <v>1</v>
      </c>
      <c r="AH223" s="231">
        <f>COUNTIFS('Po jménech'!$E$2:$E$2024,$B223,'Po jménech'!$J$2:$J$2024,16)</f>
        <v>0</v>
      </c>
      <c r="AI223" s="232">
        <f>COUNTIFS('Po jménech'!$E$2:$E$2024,$B223,'Po jménech'!$J$2:$J$2024,8)</f>
        <v>0</v>
      </c>
      <c r="AJ223" s="232">
        <f>COUNTIFS('Po jménech'!$E$2:$E$2024,$B223,'Po jménech'!$J$2:$J$2024,4)</f>
        <v>0</v>
      </c>
      <c r="AK223" s="270">
        <f>COUNTIFS('Po jménech'!$E$2:$E$2024,$B223,'Po jménech'!$J$2:$J$2024,2)</f>
        <v>0</v>
      </c>
      <c r="AL223" s="233">
        <f>COUNTIFS('Po jménech'!$E$2:$E$2024,$B223,'Po jménech'!$J$2:$J$2024,1)</f>
        <v>1</v>
      </c>
    </row>
    <row r="224" spans="1:38" x14ac:dyDescent="0.25">
      <c r="A224" s="37">
        <v>221</v>
      </c>
      <c r="B224" s="261" t="s">
        <v>245</v>
      </c>
      <c r="C224" s="20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>
        <v>1</v>
      </c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289">
        <v>1</v>
      </c>
      <c r="AG224" s="239">
        <f>COUNTIFS('Po jménech'!$E$2:$E$2024,$B224)</f>
        <v>1</v>
      </c>
      <c r="AH224" s="231">
        <f>COUNTIFS('Po jménech'!$E$2:$E$2024,$B224,'Po jménech'!$J$2:$J$2024,16)</f>
        <v>0</v>
      </c>
      <c r="AI224" s="232">
        <f>COUNTIFS('Po jménech'!$E$2:$E$2024,$B224,'Po jménech'!$J$2:$J$2024,8)</f>
        <v>0</v>
      </c>
      <c r="AJ224" s="232">
        <f>COUNTIFS('Po jménech'!$E$2:$E$2024,$B224,'Po jménech'!$J$2:$J$2024,4)</f>
        <v>0</v>
      </c>
      <c r="AK224" s="270">
        <f>COUNTIFS('Po jménech'!$E$2:$E$2024,$B224,'Po jménech'!$J$2:$J$2024,2)</f>
        <v>0</v>
      </c>
      <c r="AL224" s="233">
        <f>COUNTIFS('Po jménech'!$E$2:$E$2024,$B224,'Po jménech'!$J$2:$J$2024,1)</f>
        <v>1</v>
      </c>
    </row>
    <row r="225" spans="1:38" x14ac:dyDescent="0.25">
      <c r="A225" s="37">
        <v>222</v>
      </c>
      <c r="B225" s="261" t="s">
        <v>265</v>
      </c>
      <c r="C225" s="20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>
        <v>1</v>
      </c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289">
        <v>1</v>
      </c>
      <c r="AG225" s="239">
        <f>COUNTIFS('Po jménech'!$E$2:$E$2024,$B225)</f>
        <v>1</v>
      </c>
      <c r="AH225" s="231">
        <f>COUNTIFS('Po jménech'!$E$2:$E$2024,$B225,'Po jménech'!$J$2:$J$2024,16)</f>
        <v>0</v>
      </c>
      <c r="AI225" s="232">
        <f>COUNTIFS('Po jménech'!$E$2:$E$2024,$B225,'Po jménech'!$J$2:$J$2024,8)</f>
        <v>0</v>
      </c>
      <c r="AJ225" s="232">
        <f>COUNTIFS('Po jménech'!$E$2:$E$2024,$B225,'Po jménech'!$J$2:$J$2024,4)</f>
        <v>0</v>
      </c>
      <c r="AK225" s="270">
        <f>COUNTIFS('Po jménech'!$E$2:$E$2024,$B225,'Po jménech'!$J$2:$J$2024,2)</f>
        <v>0</v>
      </c>
      <c r="AL225" s="233">
        <f>COUNTIFS('Po jménech'!$E$2:$E$2024,$B225,'Po jménech'!$J$2:$J$2024,1)</f>
        <v>1</v>
      </c>
    </row>
    <row r="226" spans="1:38" x14ac:dyDescent="0.25">
      <c r="A226" s="37">
        <v>223</v>
      </c>
      <c r="B226" s="261" t="s">
        <v>351</v>
      </c>
      <c r="C226" s="20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>
        <v>1</v>
      </c>
      <c r="Z226" s="30"/>
      <c r="AA226" s="30"/>
      <c r="AB226" s="30"/>
      <c r="AC226" s="30"/>
      <c r="AD226" s="30"/>
      <c r="AE226" s="30"/>
      <c r="AF226" s="289">
        <v>1</v>
      </c>
      <c r="AG226" s="239">
        <f>COUNTIFS('Po jménech'!$E$2:$E$2024,$B226)</f>
        <v>1</v>
      </c>
      <c r="AH226" s="231">
        <f>COUNTIFS('Po jménech'!$E$2:$E$2024,$B226,'Po jménech'!$J$2:$J$2024,16)</f>
        <v>0</v>
      </c>
      <c r="AI226" s="232">
        <f>COUNTIFS('Po jménech'!$E$2:$E$2024,$B226,'Po jménech'!$J$2:$J$2024,8)</f>
        <v>0</v>
      </c>
      <c r="AJ226" s="232">
        <f>COUNTIFS('Po jménech'!$E$2:$E$2024,$B226,'Po jménech'!$J$2:$J$2024,4)</f>
        <v>0</v>
      </c>
      <c r="AK226" s="270">
        <f>COUNTIFS('Po jménech'!$E$2:$E$2024,$B226,'Po jménech'!$J$2:$J$2024,2)</f>
        <v>0</v>
      </c>
      <c r="AL226" s="233">
        <f>COUNTIFS('Po jménech'!$E$2:$E$2024,$B226,'Po jménech'!$J$2:$J$2024,1)</f>
        <v>1</v>
      </c>
    </row>
    <row r="227" spans="1:38" x14ac:dyDescent="0.25">
      <c r="A227" s="37">
        <v>224</v>
      </c>
      <c r="B227" s="261" t="s">
        <v>436</v>
      </c>
      <c r="C227" s="20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>
        <v>1</v>
      </c>
      <c r="AF227" s="289">
        <v>1</v>
      </c>
      <c r="AG227" s="239">
        <f>COUNTIFS('Po jménech'!$E$2:$E$2024,$B227)</f>
        <v>1</v>
      </c>
      <c r="AH227" s="231">
        <f>COUNTIFS('Po jménech'!$E$2:$E$2024,$B227,'Po jménech'!$J$2:$J$2024,16)</f>
        <v>0</v>
      </c>
      <c r="AI227" s="232">
        <f>COUNTIFS('Po jménech'!$E$2:$E$2024,$B227,'Po jménech'!$J$2:$J$2024,8)</f>
        <v>0</v>
      </c>
      <c r="AJ227" s="232">
        <f>COUNTIFS('Po jménech'!$E$2:$E$2024,$B227,'Po jménech'!$J$2:$J$2024,4)</f>
        <v>0</v>
      </c>
      <c r="AK227" s="270">
        <f>COUNTIFS('Po jménech'!$E$2:$E$2024,$B227,'Po jménech'!$J$2:$J$2024,2)</f>
        <v>0</v>
      </c>
      <c r="AL227" s="233">
        <f>COUNTIFS('Po jménech'!$E$2:$E$2024,$B227,'Po jménech'!$J$2:$J$2024,1)</f>
        <v>1</v>
      </c>
    </row>
    <row r="228" spans="1:38" x14ac:dyDescent="0.25">
      <c r="A228" s="37">
        <v>225</v>
      </c>
      <c r="B228" s="261" t="s">
        <v>438</v>
      </c>
      <c r="C228" s="20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>
        <v>1</v>
      </c>
      <c r="AF228" s="289">
        <v>1</v>
      </c>
      <c r="AG228" s="239">
        <f>COUNTIFS('Po jménech'!$E$2:$E$2024,$B228)</f>
        <v>1</v>
      </c>
      <c r="AH228" s="231">
        <f>COUNTIFS('Po jménech'!$E$2:$E$2024,$B228,'Po jménech'!$J$2:$J$2024,16)</f>
        <v>0</v>
      </c>
      <c r="AI228" s="232">
        <f>COUNTIFS('Po jménech'!$E$2:$E$2024,$B228,'Po jménech'!$J$2:$J$2024,8)</f>
        <v>0</v>
      </c>
      <c r="AJ228" s="232">
        <f>COUNTIFS('Po jménech'!$E$2:$E$2024,$B228,'Po jménech'!$J$2:$J$2024,4)</f>
        <v>0</v>
      </c>
      <c r="AK228" s="270">
        <f>COUNTIFS('Po jménech'!$E$2:$E$2024,$B228,'Po jménech'!$J$2:$J$2024,2)</f>
        <v>0</v>
      </c>
      <c r="AL228" s="233">
        <f>COUNTIFS('Po jménech'!$E$2:$E$2024,$B228,'Po jménech'!$J$2:$J$2024,1)</f>
        <v>1</v>
      </c>
    </row>
    <row r="229" spans="1:38" x14ac:dyDescent="0.25">
      <c r="A229" s="37">
        <v>226</v>
      </c>
      <c r="B229" s="261" t="s">
        <v>111</v>
      </c>
      <c r="C229" s="200"/>
      <c r="D229" s="30"/>
      <c r="E229" s="30"/>
      <c r="F229" s="30"/>
      <c r="G229" s="30"/>
      <c r="H229" s="30">
        <v>1</v>
      </c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289">
        <v>1</v>
      </c>
      <c r="AG229" s="239">
        <f>COUNTIFS('Po jménech'!$E$2:$E$2024,$B229)</f>
        <v>1</v>
      </c>
      <c r="AH229" s="231">
        <f>COUNTIFS('Po jménech'!$E$2:$E$2024,$B229,'Po jménech'!$J$2:$J$2024,16)</f>
        <v>0</v>
      </c>
      <c r="AI229" s="232">
        <f>COUNTIFS('Po jménech'!$E$2:$E$2024,$B229,'Po jménech'!$J$2:$J$2024,8)</f>
        <v>0</v>
      </c>
      <c r="AJ229" s="232">
        <f>COUNTIFS('Po jménech'!$E$2:$E$2024,$B229,'Po jménech'!$J$2:$J$2024,4)</f>
        <v>0</v>
      </c>
      <c r="AK229" s="270">
        <f>COUNTIFS('Po jménech'!$E$2:$E$2024,$B229,'Po jménech'!$J$2:$J$2024,2)</f>
        <v>0</v>
      </c>
      <c r="AL229" s="233">
        <f>COUNTIFS('Po jménech'!$E$2:$E$2024,$B229,'Po jménech'!$J$2:$J$2024,1)</f>
        <v>1</v>
      </c>
    </row>
    <row r="230" spans="1:38" x14ac:dyDescent="0.25">
      <c r="A230" s="37">
        <v>227</v>
      </c>
      <c r="B230" s="261" t="s">
        <v>308</v>
      </c>
      <c r="C230" s="20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>
        <v>1</v>
      </c>
      <c r="X230" s="30"/>
      <c r="Y230" s="30"/>
      <c r="Z230" s="30"/>
      <c r="AA230" s="30"/>
      <c r="AB230" s="30"/>
      <c r="AC230" s="30"/>
      <c r="AD230" s="30"/>
      <c r="AE230" s="30"/>
      <c r="AF230" s="289">
        <v>1</v>
      </c>
      <c r="AG230" s="239">
        <f>COUNTIFS('Po jménech'!$E$2:$E$2024,$B230)</f>
        <v>1</v>
      </c>
      <c r="AH230" s="231">
        <f>COUNTIFS('Po jménech'!$E$2:$E$2024,$B230,'Po jménech'!$J$2:$J$2024,16)</f>
        <v>0</v>
      </c>
      <c r="AI230" s="232">
        <f>COUNTIFS('Po jménech'!$E$2:$E$2024,$B230,'Po jménech'!$J$2:$J$2024,8)</f>
        <v>0</v>
      </c>
      <c r="AJ230" s="232">
        <f>COUNTIFS('Po jménech'!$E$2:$E$2024,$B230,'Po jménech'!$J$2:$J$2024,4)</f>
        <v>0</v>
      </c>
      <c r="AK230" s="270">
        <f>COUNTIFS('Po jménech'!$E$2:$E$2024,$B230,'Po jménech'!$J$2:$J$2024,2)</f>
        <v>0</v>
      </c>
      <c r="AL230" s="233">
        <f>COUNTIFS('Po jménech'!$E$2:$E$2024,$B230,'Po jménech'!$J$2:$J$2024,1)</f>
        <v>1</v>
      </c>
    </row>
    <row r="231" spans="1:38" x14ac:dyDescent="0.25">
      <c r="A231" s="37">
        <v>228</v>
      </c>
      <c r="B231" s="261" t="s">
        <v>359</v>
      </c>
      <c r="C231" s="20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>
        <v>1</v>
      </c>
      <c r="AA231" s="30"/>
      <c r="AB231" s="30"/>
      <c r="AC231" s="30"/>
      <c r="AD231" s="30"/>
      <c r="AE231" s="30"/>
      <c r="AF231" s="289">
        <v>1</v>
      </c>
      <c r="AG231" s="239">
        <f>COUNTIFS('Po jménech'!$E$2:$E$2024,$B231)</f>
        <v>1</v>
      </c>
      <c r="AH231" s="231">
        <f>COUNTIFS('Po jménech'!$E$2:$E$2024,$B231,'Po jménech'!$J$2:$J$2024,16)</f>
        <v>0</v>
      </c>
      <c r="AI231" s="232">
        <f>COUNTIFS('Po jménech'!$E$2:$E$2024,$B231,'Po jménech'!$J$2:$J$2024,8)</f>
        <v>0</v>
      </c>
      <c r="AJ231" s="232">
        <f>COUNTIFS('Po jménech'!$E$2:$E$2024,$B231,'Po jménech'!$J$2:$J$2024,4)</f>
        <v>0</v>
      </c>
      <c r="AK231" s="270">
        <f>COUNTIFS('Po jménech'!$E$2:$E$2024,$B231,'Po jménech'!$J$2:$J$2024,2)</f>
        <v>0</v>
      </c>
      <c r="AL231" s="233">
        <f>COUNTIFS('Po jménech'!$E$2:$E$2024,$B231,'Po jménech'!$J$2:$J$2024,1)</f>
        <v>1</v>
      </c>
    </row>
    <row r="232" spans="1:38" x14ac:dyDescent="0.25">
      <c r="A232" s="37">
        <v>229</v>
      </c>
      <c r="B232" s="261" t="s">
        <v>201</v>
      </c>
      <c r="C232" s="20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>
        <v>1</v>
      </c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289">
        <v>1</v>
      </c>
      <c r="AG232" s="239">
        <f>COUNTIFS('Po jménech'!$E$2:$E$2024,$B232)</f>
        <v>1</v>
      </c>
      <c r="AH232" s="231">
        <f>COUNTIFS('Po jménech'!$E$2:$E$2024,$B232,'Po jménech'!$J$2:$J$2024,16)</f>
        <v>0</v>
      </c>
      <c r="AI232" s="232">
        <f>COUNTIFS('Po jménech'!$E$2:$E$2024,$B232,'Po jménech'!$J$2:$J$2024,8)</f>
        <v>0</v>
      </c>
      <c r="AJ232" s="232">
        <f>COUNTIFS('Po jménech'!$E$2:$E$2024,$B232,'Po jménech'!$J$2:$J$2024,4)</f>
        <v>0</v>
      </c>
      <c r="AK232" s="270">
        <f>COUNTIFS('Po jménech'!$E$2:$E$2024,$B232,'Po jménech'!$J$2:$J$2024,2)</f>
        <v>0</v>
      </c>
      <c r="AL232" s="233">
        <f>COUNTIFS('Po jménech'!$E$2:$E$2024,$B232,'Po jménech'!$J$2:$J$2024,1)</f>
        <v>1</v>
      </c>
    </row>
    <row r="233" spans="1:38" x14ac:dyDescent="0.25">
      <c r="A233" s="37">
        <v>230</v>
      </c>
      <c r="B233" s="261" t="s">
        <v>315</v>
      </c>
      <c r="C233" s="20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>
        <v>1</v>
      </c>
      <c r="X233" s="30"/>
      <c r="Y233" s="30"/>
      <c r="Z233" s="30"/>
      <c r="AA233" s="30"/>
      <c r="AB233" s="30"/>
      <c r="AC233" s="30"/>
      <c r="AD233" s="30"/>
      <c r="AE233" s="30"/>
      <c r="AF233" s="289">
        <v>1</v>
      </c>
      <c r="AG233" s="239">
        <f>COUNTIFS('Po jménech'!$E$2:$E$2024,$B233)</f>
        <v>1</v>
      </c>
      <c r="AH233" s="231">
        <f>COUNTIFS('Po jménech'!$E$2:$E$2024,$B233,'Po jménech'!$J$2:$J$2024,16)</f>
        <v>0</v>
      </c>
      <c r="AI233" s="232">
        <f>COUNTIFS('Po jménech'!$E$2:$E$2024,$B233,'Po jménech'!$J$2:$J$2024,8)</f>
        <v>0</v>
      </c>
      <c r="AJ233" s="232">
        <f>COUNTIFS('Po jménech'!$E$2:$E$2024,$B233,'Po jménech'!$J$2:$J$2024,4)</f>
        <v>0</v>
      </c>
      <c r="AK233" s="270">
        <f>COUNTIFS('Po jménech'!$E$2:$E$2024,$B233,'Po jménech'!$J$2:$J$2024,2)</f>
        <v>0</v>
      </c>
      <c r="AL233" s="233">
        <f>COUNTIFS('Po jménech'!$E$2:$E$2024,$B233,'Po jménech'!$J$2:$J$2024,1)</f>
        <v>1</v>
      </c>
    </row>
    <row r="234" spans="1:38" x14ac:dyDescent="0.25">
      <c r="A234" s="37">
        <v>231</v>
      </c>
      <c r="B234" s="261" t="s">
        <v>312</v>
      </c>
      <c r="C234" s="20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>
        <v>1</v>
      </c>
      <c r="X234" s="30"/>
      <c r="Y234" s="30"/>
      <c r="Z234" s="30"/>
      <c r="AA234" s="30"/>
      <c r="AB234" s="30"/>
      <c r="AC234" s="30"/>
      <c r="AD234" s="30"/>
      <c r="AE234" s="30"/>
      <c r="AF234" s="289">
        <v>1</v>
      </c>
      <c r="AG234" s="239">
        <f>COUNTIFS('Po jménech'!$E$2:$E$2024,$B234)</f>
        <v>1</v>
      </c>
      <c r="AH234" s="231">
        <f>COUNTIFS('Po jménech'!$E$2:$E$2024,$B234,'Po jménech'!$J$2:$J$2024,16)</f>
        <v>0</v>
      </c>
      <c r="AI234" s="232">
        <f>COUNTIFS('Po jménech'!$E$2:$E$2024,$B234,'Po jménech'!$J$2:$J$2024,8)</f>
        <v>0</v>
      </c>
      <c r="AJ234" s="232">
        <f>COUNTIFS('Po jménech'!$E$2:$E$2024,$B234,'Po jménech'!$J$2:$J$2024,4)</f>
        <v>0</v>
      </c>
      <c r="AK234" s="270">
        <f>COUNTIFS('Po jménech'!$E$2:$E$2024,$B234,'Po jménech'!$J$2:$J$2024,2)</f>
        <v>0</v>
      </c>
      <c r="AL234" s="233">
        <f>COUNTIFS('Po jménech'!$E$2:$E$2024,$B234,'Po jménech'!$J$2:$J$2024,1)</f>
        <v>1</v>
      </c>
    </row>
    <row r="235" spans="1:38" x14ac:dyDescent="0.25">
      <c r="A235" s="37">
        <v>232</v>
      </c>
      <c r="B235" s="261" t="s">
        <v>135</v>
      </c>
      <c r="C235" s="200"/>
      <c r="D235" s="30"/>
      <c r="E235" s="30"/>
      <c r="F235" s="30"/>
      <c r="G235" s="30"/>
      <c r="H235" s="30"/>
      <c r="I235" s="30"/>
      <c r="J235" s="30">
        <v>1</v>
      </c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289">
        <v>1</v>
      </c>
      <c r="AG235" s="239">
        <f>COUNTIFS('Po jménech'!$E$2:$E$2024,$B235)</f>
        <v>1</v>
      </c>
      <c r="AH235" s="231">
        <f>COUNTIFS('Po jménech'!$E$2:$E$2024,$B235,'Po jménech'!$J$2:$J$2024,16)</f>
        <v>0</v>
      </c>
      <c r="AI235" s="232">
        <f>COUNTIFS('Po jménech'!$E$2:$E$2024,$B235,'Po jménech'!$J$2:$J$2024,8)</f>
        <v>0</v>
      </c>
      <c r="AJ235" s="232">
        <f>COUNTIFS('Po jménech'!$E$2:$E$2024,$B235,'Po jménech'!$J$2:$J$2024,4)</f>
        <v>0</v>
      </c>
      <c r="AK235" s="270">
        <f>COUNTIFS('Po jménech'!$E$2:$E$2024,$B235,'Po jménech'!$J$2:$J$2024,2)</f>
        <v>0</v>
      </c>
      <c r="AL235" s="233">
        <f>COUNTIFS('Po jménech'!$E$2:$E$2024,$B235,'Po jménech'!$J$2:$J$2024,1)</f>
        <v>1</v>
      </c>
    </row>
    <row r="236" spans="1:38" x14ac:dyDescent="0.25">
      <c r="A236" s="37">
        <v>233</v>
      </c>
      <c r="B236" s="261" t="s">
        <v>57</v>
      </c>
      <c r="C236" s="200"/>
      <c r="D236" s="30"/>
      <c r="E236" s="30">
        <v>1</v>
      </c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289">
        <v>1</v>
      </c>
      <c r="AG236" s="239">
        <f>COUNTIFS('Po jménech'!$E$2:$E$2024,$B236)</f>
        <v>1</v>
      </c>
      <c r="AH236" s="231">
        <f>COUNTIFS('Po jménech'!$E$2:$E$2024,$B236,'Po jménech'!$J$2:$J$2024,16)</f>
        <v>0</v>
      </c>
      <c r="AI236" s="232">
        <f>COUNTIFS('Po jménech'!$E$2:$E$2024,$B236,'Po jménech'!$J$2:$J$2024,8)</f>
        <v>0</v>
      </c>
      <c r="AJ236" s="232">
        <f>COUNTIFS('Po jménech'!$E$2:$E$2024,$B236,'Po jménech'!$J$2:$J$2024,4)</f>
        <v>0</v>
      </c>
      <c r="AK236" s="270">
        <f>COUNTIFS('Po jménech'!$E$2:$E$2024,$B236,'Po jménech'!$J$2:$J$2024,2)</f>
        <v>0</v>
      </c>
      <c r="AL236" s="233">
        <f>COUNTIFS('Po jménech'!$E$2:$E$2024,$B236,'Po jménech'!$J$2:$J$2024,1)</f>
        <v>1</v>
      </c>
    </row>
    <row r="237" spans="1:38" x14ac:dyDescent="0.25">
      <c r="A237" s="37">
        <v>234</v>
      </c>
      <c r="B237" s="261" t="s">
        <v>289</v>
      </c>
      <c r="C237" s="20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>
        <v>1</v>
      </c>
      <c r="W237" s="30"/>
      <c r="X237" s="30"/>
      <c r="Y237" s="30"/>
      <c r="Z237" s="30"/>
      <c r="AA237" s="30"/>
      <c r="AB237" s="30"/>
      <c r="AC237" s="30"/>
      <c r="AD237" s="30"/>
      <c r="AE237" s="30"/>
      <c r="AF237" s="289">
        <v>1</v>
      </c>
      <c r="AG237" s="239">
        <f>COUNTIFS('Po jménech'!$E$2:$E$2024,$B237)</f>
        <v>1</v>
      </c>
      <c r="AH237" s="231">
        <f>COUNTIFS('Po jménech'!$E$2:$E$2024,$B237,'Po jménech'!$J$2:$J$2024,16)</f>
        <v>0</v>
      </c>
      <c r="AI237" s="232">
        <f>COUNTIFS('Po jménech'!$E$2:$E$2024,$B237,'Po jménech'!$J$2:$J$2024,8)</f>
        <v>0</v>
      </c>
      <c r="AJ237" s="232">
        <f>COUNTIFS('Po jménech'!$E$2:$E$2024,$B237,'Po jménech'!$J$2:$J$2024,4)</f>
        <v>0</v>
      </c>
      <c r="AK237" s="270">
        <f>COUNTIFS('Po jménech'!$E$2:$E$2024,$B237,'Po jménech'!$J$2:$J$2024,2)</f>
        <v>0</v>
      </c>
      <c r="AL237" s="233">
        <f>COUNTIFS('Po jménech'!$E$2:$E$2024,$B237,'Po jménech'!$J$2:$J$2024,1)</f>
        <v>1</v>
      </c>
    </row>
    <row r="238" spans="1:38" x14ac:dyDescent="0.25">
      <c r="A238" s="37">
        <v>235</v>
      </c>
      <c r="B238" s="261" t="s">
        <v>383</v>
      </c>
      <c r="C238" s="20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>
        <v>1</v>
      </c>
      <c r="AC238" s="30"/>
      <c r="AD238" s="30"/>
      <c r="AE238" s="30"/>
      <c r="AF238" s="289">
        <v>1</v>
      </c>
      <c r="AG238" s="239">
        <f>COUNTIFS('Po jménech'!$E$2:$E$2024,$B238)</f>
        <v>1</v>
      </c>
      <c r="AH238" s="231">
        <f>COUNTIFS('Po jménech'!$E$2:$E$2024,$B238,'Po jménech'!$J$2:$J$2024,16)</f>
        <v>0</v>
      </c>
      <c r="AI238" s="232">
        <f>COUNTIFS('Po jménech'!$E$2:$E$2024,$B238,'Po jménech'!$J$2:$J$2024,8)</f>
        <v>0</v>
      </c>
      <c r="AJ238" s="232">
        <f>COUNTIFS('Po jménech'!$E$2:$E$2024,$B238,'Po jménech'!$J$2:$J$2024,4)</f>
        <v>0</v>
      </c>
      <c r="AK238" s="270">
        <f>COUNTIFS('Po jménech'!$E$2:$E$2024,$B238,'Po jménech'!$J$2:$J$2024,2)</f>
        <v>0</v>
      </c>
      <c r="AL238" s="233">
        <f>COUNTIFS('Po jménech'!$E$2:$E$2024,$B238,'Po jménech'!$J$2:$J$2024,1)</f>
        <v>1</v>
      </c>
    </row>
    <row r="239" spans="1:38" x14ac:dyDescent="0.25">
      <c r="A239" s="37">
        <v>236</v>
      </c>
      <c r="B239" s="261" t="s">
        <v>119</v>
      </c>
      <c r="C239" s="200"/>
      <c r="D239" s="30"/>
      <c r="E239" s="30"/>
      <c r="F239" s="30"/>
      <c r="G239" s="30"/>
      <c r="H239" s="30"/>
      <c r="I239" s="30">
        <v>1</v>
      </c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289">
        <v>1</v>
      </c>
      <c r="AG239" s="239">
        <f>COUNTIFS('Po jménech'!$E$2:$E$2024,$B239)</f>
        <v>1</v>
      </c>
      <c r="AH239" s="231">
        <f>COUNTIFS('Po jménech'!$E$2:$E$2024,$B239,'Po jménech'!$J$2:$J$2024,16)</f>
        <v>0</v>
      </c>
      <c r="AI239" s="232">
        <f>COUNTIFS('Po jménech'!$E$2:$E$2024,$B239,'Po jménech'!$J$2:$J$2024,8)</f>
        <v>0</v>
      </c>
      <c r="AJ239" s="232">
        <f>COUNTIFS('Po jménech'!$E$2:$E$2024,$B239,'Po jménech'!$J$2:$J$2024,4)</f>
        <v>0</v>
      </c>
      <c r="AK239" s="270">
        <f>COUNTIFS('Po jménech'!$E$2:$E$2024,$B239,'Po jménech'!$J$2:$J$2024,2)</f>
        <v>0</v>
      </c>
      <c r="AL239" s="233">
        <f>COUNTIFS('Po jménech'!$E$2:$E$2024,$B239,'Po jménech'!$J$2:$J$2024,1)</f>
        <v>1</v>
      </c>
    </row>
    <row r="240" spans="1:38" x14ac:dyDescent="0.25">
      <c r="A240" s="37">
        <v>237</v>
      </c>
      <c r="B240" s="261" t="s">
        <v>340</v>
      </c>
      <c r="C240" s="20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>
        <v>1</v>
      </c>
      <c r="Y240" s="30"/>
      <c r="Z240" s="30"/>
      <c r="AA240" s="30"/>
      <c r="AB240" s="30"/>
      <c r="AC240" s="30"/>
      <c r="AD240" s="30"/>
      <c r="AE240" s="30"/>
      <c r="AF240" s="289">
        <v>1</v>
      </c>
      <c r="AG240" s="239">
        <f>COUNTIFS('Po jménech'!$E$2:$E$2024,$B240)</f>
        <v>1</v>
      </c>
      <c r="AH240" s="231">
        <f>COUNTIFS('Po jménech'!$E$2:$E$2024,$B240,'Po jménech'!$J$2:$J$2024,16)</f>
        <v>0</v>
      </c>
      <c r="AI240" s="232">
        <f>COUNTIFS('Po jménech'!$E$2:$E$2024,$B240,'Po jménech'!$J$2:$J$2024,8)</f>
        <v>0</v>
      </c>
      <c r="AJ240" s="232">
        <f>COUNTIFS('Po jménech'!$E$2:$E$2024,$B240,'Po jménech'!$J$2:$J$2024,4)</f>
        <v>0</v>
      </c>
      <c r="AK240" s="270">
        <f>COUNTIFS('Po jménech'!$E$2:$E$2024,$B240,'Po jménech'!$J$2:$J$2024,2)</f>
        <v>0</v>
      </c>
      <c r="AL240" s="233">
        <f>COUNTIFS('Po jménech'!$E$2:$E$2024,$B240,'Po jménech'!$J$2:$J$2024,1)</f>
        <v>1</v>
      </c>
    </row>
    <row r="241" spans="1:38" x14ac:dyDescent="0.25">
      <c r="A241" s="37">
        <v>238</v>
      </c>
      <c r="B241" s="261" t="s">
        <v>27</v>
      </c>
      <c r="C241" s="200">
        <v>1</v>
      </c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289">
        <v>1</v>
      </c>
      <c r="AG241" s="239">
        <f>COUNTIFS('Po jménech'!$E$2:$E$2024,$B241)</f>
        <v>1</v>
      </c>
      <c r="AH241" s="231">
        <f>COUNTIFS('Po jménech'!$E$2:$E$2024,$B241,'Po jménech'!$J$2:$J$2024,16)</f>
        <v>0</v>
      </c>
      <c r="AI241" s="232">
        <f>COUNTIFS('Po jménech'!$E$2:$E$2024,$B241,'Po jménech'!$J$2:$J$2024,8)</f>
        <v>0</v>
      </c>
      <c r="AJ241" s="232">
        <f>COUNTIFS('Po jménech'!$E$2:$E$2024,$B241,'Po jménech'!$J$2:$J$2024,4)</f>
        <v>0</v>
      </c>
      <c r="AK241" s="270">
        <f>COUNTIFS('Po jménech'!$E$2:$E$2024,$B241,'Po jménech'!$J$2:$J$2024,2)</f>
        <v>0</v>
      </c>
      <c r="AL241" s="233">
        <f>COUNTIFS('Po jménech'!$E$2:$E$2024,$B241,'Po jménech'!$J$2:$J$2024,1)</f>
        <v>1</v>
      </c>
    </row>
    <row r="242" spans="1:38" x14ac:dyDescent="0.25">
      <c r="A242" s="37">
        <v>239</v>
      </c>
      <c r="B242" s="261" t="s">
        <v>409</v>
      </c>
      <c r="C242" s="20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>
        <v>1</v>
      </c>
      <c r="AD242" s="30"/>
      <c r="AE242" s="30"/>
      <c r="AF242" s="289">
        <v>1</v>
      </c>
      <c r="AG242" s="239">
        <f>COUNTIFS('Po jménech'!$E$2:$E$2024,$B242)</f>
        <v>1</v>
      </c>
      <c r="AH242" s="231">
        <f>COUNTIFS('Po jménech'!$E$2:$E$2024,$B242,'Po jménech'!$J$2:$J$2024,16)</f>
        <v>0</v>
      </c>
      <c r="AI242" s="232">
        <f>COUNTIFS('Po jménech'!$E$2:$E$2024,$B242,'Po jménech'!$J$2:$J$2024,8)</f>
        <v>0</v>
      </c>
      <c r="AJ242" s="232">
        <f>COUNTIFS('Po jménech'!$E$2:$E$2024,$B242,'Po jménech'!$J$2:$J$2024,4)</f>
        <v>0</v>
      </c>
      <c r="AK242" s="270">
        <f>COUNTIFS('Po jménech'!$E$2:$E$2024,$B242,'Po jménech'!$J$2:$J$2024,2)</f>
        <v>0</v>
      </c>
      <c r="AL242" s="233">
        <f>COUNTIFS('Po jménech'!$E$2:$E$2024,$B242,'Po jménech'!$J$2:$J$2024,1)</f>
        <v>1</v>
      </c>
    </row>
    <row r="243" spans="1:38" x14ac:dyDescent="0.25">
      <c r="A243" s="37">
        <v>240</v>
      </c>
      <c r="B243" s="261" t="s">
        <v>325</v>
      </c>
      <c r="C243" s="20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>
        <v>1</v>
      </c>
      <c r="Y243" s="30"/>
      <c r="Z243" s="30"/>
      <c r="AA243" s="30"/>
      <c r="AB243" s="30"/>
      <c r="AC243" s="30"/>
      <c r="AD243" s="30"/>
      <c r="AE243" s="30"/>
      <c r="AF243" s="289">
        <v>1</v>
      </c>
      <c r="AG243" s="239">
        <f>COUNTIFS('Po jménech'!$E$2:$E$2024,$B243)</f>
        <v>1</v>
      </c>
      <c r="AH243" s="231">
        <f>COUNTIFS('Po jménech'!$E$2:$E$2024,$B243,'Po jménech'!$J$2:$J$2024,16)</f>
        <v>0</v>
      </c>
      <c r="AI243" s="232">
        <f>COUNTIFS('Po jménech'!$E$2:$E$2024,$B243,'Po jménech'!$J$2:$J$2024,8)</f>
        <v>0</v>
      </c>
      <c r="AJ243" s="232">
        <f>COUNTIFS('Po jménech'!$E$2:$E$2024,$B243,'Po jménech'!$J$2:$J$2024,4)</f>
        <v>0</v>
      </c>
      <c r="AK243" s="270">
        <f>COUNTIFS('Po jménech'!$E$2:$E$2024,$B243,'Po jménech'!$J$2:$J$2024,2)</f>
        <v>0</v>
      </c>
      <c r="AL243" s="233">
        <f>COUNTIFS('Po jménech'!$E$2:$E$2024,$B243,'Po jménech'!$J$2:$J$2024,1)</f>
        <v>1</v>
      </c>
    </row>
    <row r="244" spans="1:38" x14ac:dyDescent="0.25">
      <c r="A244" s="37">
        <v>241</v>
      </c>
      <c r="B244" s="261" t="s">
        <v>437</v>
      </c>
      <c r="C244" s="20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>
        <v>1</v>
      </c>
      <c r="AF244" s="289">
        <v>1</v>
      </c>
      <c r="AG244" s="239">
        <f>COUNTIFS('Po jménech'!$E$2:$E$2024,$B244)</f>
        <v>1</v>
      </c>
      <c r="AH244" s="231">
        <f>COUNTIFS('Po jménech'!$E$2:$E$2024,$B244,'Po jménech'!$J$2:$J$2024,16)</f>
        <v>0</v>
      </c>
      <c r="AI244" s="232">
        <f>COUNTIFS('Po jménech'!$E$2:$E$2024,$B244,'Po jménech'!$J$2:$J$2024,8)</f>
        <v>0</v>
      </c>
      <c r="AJ244" s="232">
        <f>COUNTIFS('Po jménech'!$E$2:$E$2024,$B244,'Po jménech'!$J$2:$J$2024,4)</f>
        <v>0</v>
      </c>
      <c r="AK244" s="270">
        <f>COUNTIFS('Po jménech'!$E$2:$E$2024,$B244,'Po jménech'!$J$2:$J$2024,2)</f>
        <v>0</v>
      </c>
      <c r="AL244" s="233">
        <f>COUNTIFS('Po jménech'!$E$2:$E$2024,$B244,'Po jménech'!$J$2:$J$2024,1)</f>
        <v>1</v>
      </c>
    </row>
    <row r="245" spans="1:38" x14ac:dyDescent="0.25">
      <c r="A245" s="37">
        <v>242</v>
      </c>
      <c r="B245" s="261" t="s">
        <v>304</v>
      </c>
      <c r="C245" s="20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>
        <v>1</v>
      </c>
      <c r="X245" s="30"/>
      <c r="Y245" s="30"/>
      <c r="Z245" s="30"/>
      <c r="AA245" s="30"/>
      <c r="AB245" s="30"/>
      <c r="AC245" s="30"/>
      <c r="AD245" s="30"/>
      <c r="AE245" s="30"/>
      <c r="AF245" s="289">
        <v>1</v>
      </c>
      <c r="AG245" s="239">
        <f>COUNTIFS('Po jménech'!$E$2:$E$2024,$B245)</f>
        <v>1</v>
      </c>
      <c r="AH245" s="231">
        <f>COUNTIFS('Po jménech'!$E$2:$E$2024,$B245,'Po jménech'!$J$2:$J$2024,16)</f>
        <v>0</v>
      </c>
      <c r="AI245" s="232">
        <f>COUNTIFS('Po jménech'!$E$2:$E$2024,$B245,'Po jménech'!$J$2:$J$2024,8)</f>
        <v>0</v>
      </c>
      <c r="AJ245" s="232">
        <f>COUNTIFS('Po jménech'!$E$2:$E$2024,$B245,'Po jménech'!$J$2:$J$2024,4)</f>
        <v>0</v>
      </c>
      <c r="AK245" s="270">
        <f>COUNTIFS('Po jménech'!$E$2:$E$2024,$B245,'Po jménech'!$J$2:$J$2024,2)</f>
        <v>0</v>
      </c>
      <c r="AL245" s="233">
        <f>COUNTIFS('Po jménech'!$E$2:$E$2024,$B245,'Po jménech'!$J$2:$J$2024,1)</f>
        <v>1</v>
      </c>
    </row>
    <row r="246" spans="1:38" x14ac:dyDescent="0.25">
      <c r="A246" s="37">
        <v>243</v>
      </c>
      <c r="B246" s="261" t="s">
        <v>172</v>
      </c>
      <c r="C246" s="20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>
        <v>1</v>
      </c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289">
        <v>1</v>
      </c>
      <c r="AG246" s="239">
        <f>COUNTIFS('Po jménech'!$E$2:$E$2024,$B246)</f>
        <v>1</v>
      </c>
      <c r="AH246" s="231">
        <f>COUNTIFS('Po jménech'!$E$2:$E$2024,$B246,'Po jménech'!$J$2:$J$2024,16)</f>
        <v>0</v>
      </c>
      <c r="AI246" s="232">
        <f>COUNTIFS('Po jménech'!$E$2:$E$2024,$B246,'Po jménech'!$J$2:$J$2024,8)</f>
        <v>0</v>
      </c>
      <c r="AJ246" s="232">
        <f>COUNTIFS('Po jménech'!$E$2:$E$2024,$B246,'Po jménech'!$J$2:$J$2024,4)</f>
        <v>0</v>
      </c>
      <c r="AK246" s="270">
        <f>COUNTIFS('Po jménech'!$E$2:$E$2024,$B246,'Po jménech'!$J$2:$J$2024,2)</f>
        <v>0</v>
      </c>
      <c r="AL246" s="233">
        <f>COUNTIFS('Po jménech'!$E$2:$E$2024,$B246,'Po jménech'!$J$2:$J$2024,1)</f>
        <v>1</v>
      </c>
    </row>
    <row r="247" spans="1:38" x14ac:dyDescent="0.25">
      <c r="A247" s="37">
        <v>244</v>
      </c>
      <c r="B247" s="261" t="s">
        <v>333</v>
      </c>
      <c r="C247" s="20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>
        <v>1</v>
      </c>
      <c r="Y247" s="30"/>
      <c r="Z247" s="30"/>
      <c r="AA247" s="30"/>
      <c r="AB247" s="30"/>
      <c r="AC247" s="30"/>
      <c r="AD247" s="30"/>
      <c r="AE247" s="30"/>
      <c r="AF247" s="289">
        <v>1</v>
      </c>
      <c r="AG247" s="239">
        <f>COUNTIFS('Po jménech'!$E$2:$E$2024,$B247)</f>
        <v>1</v>
      </c>
      <c r="AH247" s="231">
        <f>COUNTIFS('Po jménech'!$E$2:$E$2024,$B247,'Po jménech'!$J$2:$J$2024,16)</f>
        <v>0</v>
      </c>
      <c r="AI247" s="232">
        <f>COUNTIFS('Po jménech'!$E$2:$E$2024,$B247,'Po jménech'!$J$2:$J$2024,8)</f>
        <v>0</v>
      </c>
      <c r="AJ247" s="232">
        <f>COUNTIFS('Po jménech'!$E$2:$E$2024,$B247,'Po jménech'!$J$2:$J$2024,4)</f>
        <v>0</v>
      </c>
      <c r="AK247" s="270">
        <f>COUNTIFS('Po jménech'!$E$2:$E$2024,$B247,'Po jménech'!$J$2:$J$2024,2)</f>
        <v>0</v>
      </c>
      <c r="AL247" s="233">
        <f>COUNTIFS('Po jménech'!$E$2:$E$2024,$B247,'Po jménech'!$J$2:$J$2024,1)</f>
        <v>1</v>
      </c>
    </row>
    <row r="248" spans="1:38" x14ac:dyDescent="0.25">
      <c r="A248" s="37">
        <v>245</v>
      </c>
      <c r="B248" s="261" t="s">
        <v>412</v>
      </c>
      <c r="C248" s="20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>
        <v>1</v>
      </c>
      <c r="AD248" s="30"/>
      <c r="AE248" s="30"/>
      <c r="AF248" s="289">
        <v>1</v>
      </c>
      <c r="AG248" s="239">
        <f>COUNTIFS('Po jménech'!$E$2:$E$2024,$B248)</f>
        <v>1</v>
      </c>
      <c r="AH248" s="231">
        <f>COUNTIFS('Po jménech'!$E$2:$E$2024,$B248,'Po jménech'!$J$2:$J$2024,16)</f>
        <v>0</v>
      </c>
      <c r="AI248" s="232">
        <f>COUNTIFS('Po jménech'!$E$2:$E$2024,$B248,'Po jménech'!$J$2:$J$2024,8)</f>
        <v>0</v>
      </c>
      <c r="AJ248" s="232">
        <f>COUNTIFS('Po jménech'!$E$2:$E$2024,$B248,'Po jménech'!$J$2:$J$2024,4)</f>
        <v>0</v>
      </c>
      <c r="AK248" s="270">
        <f>COUNTIFS('Po jménech'!$E$2:$E$2024,$B248,'Po jménech'!$J$2:$J$2024,2)</f>
        <v>0</v>
      </c>
      <c r="AL248" s="233">
        <f>COUNTIFS('Po jménech'!$E$2:$E$2024,$B248,'Po jménech'!$J$2:$J$2024,1)</f>
        <v>1</v>
      </c>
    </row>
    <row r="249" spans="1:38" x14ac:dyDescent="0.25">
      <c r="A249" s="37">
        <v>246</v>
      </c>
      <c r="B249" s="261" t="s">
        <v>60</v>
      </c>
      <c r="C249" s="200"/>
      <c r="D249" s="30"/>
      <c r="E249" s="30">
        <v>1</v>
      </c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289">
        <v>1</v>
      </c>
      <c r="AG249" s="239">
        <f>COUNTIFS('Po jménech'!$E$2:$E$2024,$B249)</f>
        <v>1</v>
      </c>
      <c r="AH249" s="231">
        <f>COUNTIFS('Po jménech'!$E$2:$E$2024,$B249,'Po jménech'!$J$2:$J$2024,16)</f>
        <v>0</v>
      </c>
      <c r="AI249" s="232">
        <f>COUNTIFS('Po jménech'!$E$2:$E$2024,$B249,'Po jménech'!$J$2:$J$2024,8)</f>
        <v>0</v>
      </c>
      <c r="AJ249" s="232">
        <f>COUNTIFS('Po jménech'!$E$2:$E$2024,$B249,'Po jménech'!$J$2:$J$2024,4)</f>
        <v>0</v>
      </c>
      <c r="AK249" s="270">
        <f>COUNTIFS('Po jménech'!$E$2:$E$2024,$B249,'Po jménech'!$J$2:$J$2024,2)</f>
        <v>0</v>
      </c>
      <c r="AL249" s="233">
        <f>COUNTIFS('Po jménech'!$E$2:$E$2024,$B249,'Po jménech'!$J$2:$J$2024,1)</f>
        <v>1</v>
      </c>
    </row>
    <row r="250" spans="1:38" x14ac:dyDescent="0.25">
      <c r="A250" s="37">
        <v>247</v>
      </c>
      <c r="B250" s="261" t="s">
        <v>432</v>
      </c>
      <c r="C250" s="20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>
        <v>1</v>
      </c>
      <c r="AF250" s="289">
        <v>1</v>
      </c>
      <c r="AG250" s="239">
        <f>COUNTIFS('Po jménech'!$E$2:$E$2024,$B250)</f>
        <v>1</v>
      </c>
      <c r="AH250" s="231">
        <f>COUNTIFS('Po jménech'!$E$2:$E$2024,$B250,'Po jménech'!$J$2:$J$2024,16)</f>
        <v>0</v>
      </c>
      <c r="AI250" s="232">
        <f>COUNTIFS('Po jménech'!$E$2:$E$2024,$B250,'Po jménech'!$J$2:$J$2024,8)</f>
        <v>0</v>
      </c>
      <c r="AJ250" s="232">
        <f>COUNTIFS('Po jménech'!$E$2:$E$2024,$B250,'Po jménech'!$J$2:$J$2024,4)</f>
        <v>0</v>
      </c>
      <c r="AK250" s="270">
        <f>COUNTIFS('Po jménech'!$E$2:$E$2024,$B250,'Po jménech'!$J$2:$J$2024,2)</f>
        <v>0</v>
      </c>
      <c r="AL250" s="233">
        <f>COUNTIFS('Po jménech'!$E$2:$E$2024,$B250,'Po jménech'!$J$2:$J$2024,1)</f>
        <v>1</v>
      </c>
    </row>
    <row r="251" spans="1:38" x14ac:dyDescent="0.25">
      <c r="A251" s="37">
        <v>248</v>
      </c>
      <c r="B251" s="261" t="s">
        <v>335</v>
      </c>
      <c r="C251" s="20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>
        <v>1</v>
      </c>
      <c r="Y251" s="30"/>
      <c r="Z251" s="30"/>
      <c r="AA251" s="30"/>
      <c r="AB251" s="30"/>
      <c r="AC251" s="30"/>
      <c r="AD251" s="30"/>
      <c r="AE251" s="30"/>
      <c r="AF251" s="289">
        <v>1</v>
      </c>
      <c r="AG251" s="239">
        <f>COUNTIFS('Po jménech'!$E$2:$E$2024,$B251)</f>
        <v>1</v>
      </c>
      <c r="AH251" s="231">
        <f>COUNTIFS('Po jménech'!$E$2:$E$2024,$B251,'Po jménech'!$J$2:$J$2024,16)</f>
        <v>0</v>
      </c>
      <c r="AI251" s="232">
        <f>COUNTIFS('Po jménech'!$E$2:$E$2024,$B251,'Po jménech'!$J$2:$J$2024,8)</f>
        <v>0</v>
      </c>
      <c r="AJ251" s="232">
        <f>COUNTIFS('Po jménech'!$E$2:$E$2024,$B251,'Po jménech'!$J$2:$J$2024,4)</f>
        <v>0</v>
      </c>
      <c r="AK251" s="270">
        <f>COUNTIFS('Po jménech'!$E$2:$E$2024,$B251,'Po jménech'!$J$2:$J$2024,2)</f>
        <v>0</v>
      </c>
      <c r="AL251" s="233">
        <f>COUNTIFS('Po jménech'!$E$2:$E$2024,$B251,'Po jménech'!$J$2:$J$2024,1)</f>
        <v>1</v>
      </c>
    </row>
    <row r="252" spans="1:38" x14ac:dyDescent="0.25">
      <c r="A252" s="37">
        <v>249</v>
      </c>
      <c r="B252" s="261" t="s">
        <v>349</v>
      </c>
      <c r="C252" s="20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>
        <v>1</v>
      </c>
      <c r="Z252" s="30"/>
      <c r="AA252" s="30"/>
      <c r="AB252" s="30"/>
      <c r="AC252" s="30"/>
      <c r="AD252" s="30"/>
      <c r="AE252" s="30"/>
      <c r="AF252" s="289">
        <v>1</v>
      </c>
      <c r="AG252" s="239">
        <f>COUNTIFS('Po jménech'!$E$2:$E$2024,$B252)</f>
        <v>1</v>
      </c>
      <c r="AH252" s="231">
        <f>COUNTIFS('Po jménech'!$E$2:$E$2024,$B252,'Po jménech'!$J$2:$J$2024,16)</f>
        <v>0</v>
      </c>
      <c r="AI252" s="232">
        <f>COUNTIFS('Po jménech'!$E$2:$E$2024,$B252,'Po jménech'!$J$2:$J$2024,8)</f>
        <v>0</v>
      </c>
      <c r="AJ252" s="232">
        <f>COUNTIFS('Po jménech'!$E$2:$E$2024,$B252,'Po jménech'!$J$2:$J$2024,4)</f>
        <v>0</v>
      </c>
      <c r="AK252" s="270">
        <f>COUNTIFS('Po jménech'!$E$2:$E$2024,$B252,'Po jménech'!$J$2:$J$2024,2)</f>
        <v>0</v>
      </c>
      <c r="AL252" s="233">
        <f>COUNTIFS('Po jménech'!$E$2:$E$2024,$B252,'Po jménech'!$J$2:$J$2024,1)</f>
        <v>1</v>
      </c>
    </row>
    <row r="253" spans="1:38" x14ac:dyDescent="0.25">
      <c r="A253" s="37">
        <v>250</v>
      </c>
      <c r="B253" s="261" t="s">
        <v>378</v>
      </c>
      <c r="C253" s="20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>
        <v>1</v>
      </c>
      <c r="AB253" s="30"/>
      <c r="AC253" s="30"/>
      <c r="AD253" s="30"/>
      <c r="AE253" s="30"/>
      <c r="AF253" s="289">
        <v>1</v>
      </c>
      <c r="AG253" s="239">
        <f>COUNTIFS('Po jménech'!$E$2:$E$2024,$B253)</f>
        <v>1</v>
      </c>
      <c r="AH253" s="231">
        <f>COUNTIFS('Po jménech'!$E$2:$E$2024,$B253,'Po jménech'!$J$2:$J$2024,16)</f>
        <v>0</v>
      </c>
      <c r="AI253" s="232">
        <f>COUNTIFS('Po jménech'!$E$2:$E$2024,$B253,'Po jménech'!$J$2:$J$2024,8)</f>
        <v>0</v>
      </c>
      <c r="AJ253" s="232">
        <f>COUNTIFS('Po jménech'!$E$2:$E$2024,$B253,'Po jménech'!$J$2:$J$2024,4)</f>
        <v>0</v>
      </c>
      <c r="AK253" s="270">
        <f>COUNTIFS('Po jménech'!$E$2:$E$2024,$B253,'Po jménech'!$J$2:$J$2024,2)</f>
        <v>0</v>
      </c>
      <c r="AL253" s="233">
        <f>COUNTIFS('Po jménech'!$E$2:$E$2024,$B253,'Po jménech'!$J$2:$J$2024,1)</f>
        <v>1</v>
      </c>
    </row>
    <row r="254" spans="1:38" x14ac:dyDescent="0.25">
      <c r="A254" s="37">
        <v>251</v>
      </c>
      <c r="B254" s="261" t="s">
        <v>316</v>
      </c>
      <c r="C254" s="20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>
        <v>1</v>
      </c>
      <c r="X254" s="30"/>
      <c r="Y254" s="30"/>
      <c r="Z254" s="30"/>
      <c r="AA254" s="30"/>
      <c r="AB254" s="30"/>
      <c r="AC254" s="30"/>
      <c r="AD254" s="30"/>
      <c r="AE254" s="30"/>
      <c r="AF254" s="289">
        <v>1</v>
      </c>
      <c r="AG254" s="239">
        <f>COUNTIFS('Po jménech'!$E$2:$E$2024,$B254)</f>
        <v>1</v>
      </c>
      <c r="AH254" s="231">
        <f>COUNTIFS('Po jménech'!$E$2:$E$2024,$B254,'Po jménech'!$J$2:$J$2024,16)</f>
        <v>0</v>
      </c>
      <c r="AI254" s="232">
        <f>COUNTIFS('Po jménech'!$E$2:$E$2024,$B254,'Po jménech'!$J$2:$J$2024,8)</f>
        <v>0</v>
      </c>
      <c r="AJ254" s="232">
        <f>COUNTIFS('Po jménech'!$E$2:$E$2024,$B254,'Po jménech'!$J$2:$J$2024,4)</f>
        <v>0</v>
      </c>
      <c r="AK254" s="270">
        <f>COUNTIFS('Po jménech'!$E$2:$E$2024,$B254,'Po jménech'!$J$2:$J$2024,2)</f>
        <v>0</v>
      </c>
      <c r="AL254" s="233">
        <f>COUNTIFS('Po jménech'!$E$2:$E$2024,$B254,'Po jménech'!$J$2:$J$2024,1)</f>
        <v>1</v>
      </c>
    </row>
    <row r="255" spans="1:38" x14ac:dyDescent="0.25">
      <c r="A255" s="37">
        <v>252</v>
      </c>
      <c r="B255" s="261" t="s">
        <v>337</v>
      </c>
      <c r="C255" s="20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>
        <v>1</v>
      </c>
      <c r="Y255" s="30"/>
      <c r="Z255" s="30"/>
      <c r="AA255" s="30"/>
      <c r="AB255" s="30"/>
      <c r="AC255" s="30"/>
      <c r="AD255" s="30"/>
      <c r="AE255" s="30"/>
      <c r="AF255" s="289">
        <v>1</v>
      </c>
      <c r="AG255" s="239">
        <f>COUNTIFS('Po jménech'!$E$2:$E$2024,$B255)</f>
        <v>1</v>
      </c>
      <c r="AH255" s="231">
        <f>COUNTIFS('Po jménech'!$E$2:$E$2024,$B255,'Po jménech'!$J$2:$J$2024,16)</f>
        <v>0</v>
      </c>
      <c r="AI255" s="232">
        <f>COUNTIFS('Po jménech'!$E$2:$E$2024,$B255,'Po jménech'!$J$2:$J$2024,8)</f>
        <v>0</v>
      </c>
      <c r="AJ255" s="232">
        <f>COUNTIFS('Po jménech'!$E$2:$E$2024,$B255,'Po jménech'!$J$2:$J$2024,4)</f>
        <v>0</v>
      </c>
      <c r="AK255" s="270">
        <f>COUNTIFS('Po jménech'!$E$2:$E$2024,$B255,'Po jménech'!$J$2:$J$2024,2)</f>
        <v>0</v>
      </c>
      <c r="AL255" s="233">
        <f>COUNTIFS('Po jménech'!$E$2:$E$2024,$B255,'Po jménech'!$J$2:$J$2024,1)</f>
        <v>1</v>
      </c>
    </row>
    <row r="256" spans="1:38" x14ac:dyDescent="0.25">
      <c r="A256" s="37">
        <v>253</v>
      </c>
      <c r="B256" s="261" t="s">
        <v>212</v>
      </c>
      <c r="C256" s="20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>
        <v>1</v>
      </c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289">
        <v>1</v>
      </c>
      <c r="AG256" s="239">
        <f>COUNTIFS('Po jménech'!$E$2:$E$2024,$B256)</f>
        <v>1</v>
      </c>
      <c r="AH256" s="231">
        <f>COUNTIFS('Po jménech'!$E$2:$E$2024,$B256,'Po jménech'!$J$2:$J$2024,16)</f>
        <v>0</v>
      </c>
      <c r="AI256" s="232">
        <f>COUNTIFS('Po jménech'!$E$2:$E$2024,$B256,'Po jménech'!$J$2:$J$2024,8)</f>
        <v>0</v>
      </c>
      <c r="AJ256" s="232">
        <f>COUNTIFS('Po jménech'!$E$2:$E$2024,$B256,'Po jménech'!$J$2:$J$2024,4)</f>
        <v>0</v>
      </c>
      <c r="AK256" s="270">
        <f>COUNTIFS('Po jménech'!$E$2:$E$2024,$B256,'Po jménech'!$J$2:$J$2024,2)</f>
        <v>0</v>
      </c>
      <c r="AL256" s="233">
        <f>COUNTIFS('Po jménech'!$E$2:$E$2024,$B256,'Po jménech'!$J$2:$J$2024,1)</f>
        <v>1</v>
      </c>
    </row>
    <row r="257" spans="1:38" x14ac:dyDescent="0.25">
      <c r="A257" s="37">
        <v>254</v>
      </c>
      <c r="B257" s="261" t="s">
        <v>73</v>
      </c>
      <c r="C257" s="200"/>
      <c r="D257" s="30"/>
      <c r="E257" s="30"/>
      <c r="F257" s="30">
        <v>1</v>
      </c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289">
        <v>1</v>
      </c>
      <c r="AG257" s="239">
        <f>COUNTIFS('Po jménech'!$E$2:$E$2024,$B257)</f>
        <v>1</v>
      </c>
      <c r="AH257" s="231">
        <f>COUNTIFS('Po jménech'!$E$2:$E$2024,$B257,'Po jménech'!$J$2:$J$2024,16)</f>
        <v>0</v>
      </c>
      <c r="AI257" s="232">
        <f>COUNTIFS('Po jménech'!$E$2:$E$2024,$B257,'Po jménech'!$J$2:$J$2024,8)</f>
        <v>0</v>
      </c>
      <c r="AJ257" s="232">
        <f>COUNTIFS('Po jménech'!$E$2:$E$2024,$B257,'Po jménech'!$J$2:$J$2024,4)</f>
        <v>0</v>
      </c>
      <c r="AK257" s="270">
        <f>COUNTIFS('Po jménech'!$E$2:$E$2024,$B257,'Po jménech'!$J$2:$J$2024,2)</f>
        <v>0</v>
      </c>
      <c r="AL257" s="233">
        <f>COUNTIFS('Po jménech'!$E$2:$E$2024,$B257,'Po jménech'!$J$2:$J$2024,1)</f>
        <v>1</v>
      </c>
    </row>
    <row r="258" spans="1:38" x14ac:dyDescent="0.25">
      <c r="A258" s="37">
        <v>255</v>
      </c>
      <c r="B258" s="261" t="s">
        <v>317</v>
      </c>
      <c r="C258" s="20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>
        <v>1</v>
      </c>
      <c r="X258" s="30"/>
      <c r="Y258" s="30"/>
      <c r="Z258" s="30"/>
      <c r="AA258" s="30"/>
      <c r="AB258" s="30"/>
      <c r="AC258" s="30"/>
      <c r="AD258" s="30"/>
      <c r="AE258" s="30"/>
      <c r="AF258" s="289">
        <v>1</v>
      </c>
      <c r="AG258" s="239">
        <f>COUNTIFS('Po jménech'!$E$2:$E$2024,$B258)</f>
        <v>1</v>
      </c>
      <c r="AH258" s="231">
        <f>COUNTIFS('Po jménech'!$E$2:$E$2024,$B258,'Po jménech'!$J$2:$J$2024,16)</f>
        <v>0</v>
      </c>
      <c r="AI258" s="232">
        <f>COUNTIFS('Po jménech'!$E$2:$E$2024,$B258,'Po jménech'!$J$2:$J$2024,8)</f>
        <v>0</v>
      </c>
      <c r="AJ258" s="232">
        <f>COUNTIFS('Po jménech'!$E$2:$E$2024,$B258,'Po jménech'!$J$2:$J$2024,4)</f>
        <v>0</v>
      </c>
      <c r="AK258" s="270">
        <f>COUNTIFS('Po jménech'!$E$2:$E$2024,$B258,'Po jménech'!$J$2:$J$2024,2)</f>
        <v>0</v>
      </c>
      <c r="AL258" s="233">
        <f>COUNTIFS('Po jménech'!$E$2:$E$2024,$B258,'Po jménech'!$J$2:$J$2024,1)</f>
        <v>1</v>
      </c>
    </row>
    <row r="259" spans="1:38" x14ac:dyDescent="0.25">
      <c r="A259" s="37">
        <v>256</v>
      </c>
      <c r="B259" s="261" t="s">
        <v>43</v>
      </c>
      <c r="C259" s="200"/>
      <c r="D259" s="30">
        <v>1</v>
      </c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289">
        <v>1</v>
      </c>
      <c r="AG259" s="239">
        <f>COUNTIFS('Po jménech'!$E$2:$E$2024,$B259)</f>
        <v>1</v>
      </c>
      <c r="AH259" s="231">
        <f>COUNTIFS('Po jménech'!$E$2:$E$2024,$B259,'Po jménech'!$J$2:$J$2024,16)</f>
        <v>0</v>
      </c>
      <c r="AI259" s="232">
        <f>COUNTIFS('Po jménech'!$E$2:$E$2024,$B259,'Po jménech'!$J$2:$J$2024,8)</f>
        <v>0</v>
      </c>
      <c r="AJ259" s="232">
        <f>COUNTIFS('Po jménech'!$E$2:$E$2024,$B259,'Po jménech'!$J$2:$J$2024,4)</f>
        <v>0</v>
      </c>
      <c r="AK259" s="270">
        <f>COUNTIFS('Po jménech'!$E$2:$E$2024,$B259,'Po jménech'!$J$2:$J$2024,2)</f>
        <v>0</v>
      </c>
      <c r="AL259" s="233">
        <f>COUNTIFS('Po jménech'!$E$2:$E$2024,$B259,'Po jménech'!$J$2:$J$2024,1)</f>
        <v>1</v>
      </c>
    </row>
    <row r="260" spans="1:38" x14ac:dyDescent="0.25">
      <c r="A260" s="37">
        <v>257</v>
      </c>
      <c r="B260" s="261" t="s">
        <v>229</v>
      </c>
      <c r="C260" s="20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>
        <v>1</v>
      </c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289">
        <v>1</v>
      </c>
      <c r="AG260" s="239">
        <f>COUNTIFS('Po jménech'!$E$2:$E$2024,$B260)</f>
        <v>1</v>
      </c>
      <c r="AH260" s="231">
        <f>COUNTIFS('Po jménech'!$E$2:$E$2024,$B260,'Po jménech'!$J$2:$J$2024,16)</f>
        <v>0</v>
      </c>
      <c r="AI260" s="232">
        <f>COUNTIFS('Po jménech'!$E$2:$E$2024,$B260,'Po jménech'!$J$2:$J$2024,8)</f>
        <v>0</v>
      </c>
      <c r="AJ260" s="232">
        <f>COUNTIFS('Po jménech'!$E$2:$E$2024,$B260,'Po jménech'!$J$2:$J$2024,4)</f>
        <v>0</v>
      </c>
      <c r="AK260" s="270">
        <f>COUNTIFS('Po jménech'!$E$2:$E$2024,$B260,'Po jménech'!$J$2:$J$2024,2)</f>
        <v>0</v>
      </c>
      <c r="AL260" s="233">
        <f>COUNTIFS('Po jménech'!$E$2:$E$2024,$B260,'Po jménech'!$J$2:$J$2024,1)</f>
        <v>1</v>
      </c>
    </row>
    <row r="261" spans="1:38" x14ac:dyDescent="0.25">
      <c r="A261" s="37">
        <v>258</v>
      </c>
      <c r="B261" s="261" t="s">
        <v>250</v>
      </c>
      <c r="C261" s="20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>
        <v>1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289">
        <v>1</v>
      </c>
      <c r="AG261" s="239">
        <f>COUNTIFS('Po jménech'!$E$2:$E$2024,$B261)</f>
        <v>1</v>
      </c>
      <c r="AH261" s="231">
        <f>COUNTIFS('Po jménech'!$E$2:$E$2024,$B261,'Po jménech'!$J$2:$J$2024,16)</f>
        <v>0</v>
      </c>
      <c r="AI261" s="232">
        <f>COUNTIFS('Po jménech'!$E$2:$E$2024,$B261,'Po jménech'!$J$2:$J$2024,8)</f>
        <v>0</v>
      </c>
      <c r="AJ261" s="232">
        <f>COUNTIFS('Po jménech'!$E$2:$E$2024,$B261,'Po jménech'!$J$2:$J$2024,4)</f>
        <v>0</v>
      </c>
      <c r="AK261" s="270">
        <f>COUNTIFS('Po jménech'!$E$2:$E$2024,$B261,'Po jménech'!$J$2:$J$2024,2)</f>
        <v>0</v>
      </c>
      <c r="AL261" s="233">
        <f>COUNTIFS('Po jménech'!$E$2:$E$2024,$B261,'Po jménech'!$J$2:$J$2024,1)</f>
        <v>1</v>
      </c>
    </row>
    <row r="262" spans="1:38" x14ac:dyDescent="0.25">
      <c r="A262" s="37">
        <v>259</v>
      </c>
      <c r="B262" s="261" t="s">
        <v>168</v>
      </c>
      <c r="C262" s="20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>
        <v>1</v>
      </c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289">
        <v>1</v>
      </c>
      <c r="AG262" s="239">
        <f>COUNTIFS('Po jménech'!$E$2:$E$2024,$B262)</f>
        <v>1</v>
      </c>
      <c r="AH262" s="231">
        <f>COUNTIFS('Po jménech'!$E$2:$E$2024,$B262,'Po jménech'!$J$2:$J$2024,16)</f>
        <v>0</v>
      </c>
      <c r="AI262" s="232">
        <f>COUNTIFS('Po jménech'!$E$2:$E$2024,$B262,'Po jménech'!$J$2:$J$2024,8)</f>
        <v>0</v>
      </c>
      <c r="AJ262" s="232">
        <f>COUNTIFS('Po jménech'!$E$2:$E$2024,$B262,'Po jménech'!$J$2:$J$2024,4)</f>
        <v>0</v>
      </c>
      <c r="AK262" s="270">
        <f>COUNTIFS('Po jménech'!$E$2:$E$2024,$B262,'Po jménech'!$J$2:$J$2024,2)</f>
        <v>0</v>
      </c>
      <c r="AL262" s="233">
        <f>COUNTIFS('Po jménech'!$E$2:$E$2024,$B262,'Po jménech'!$J$2:$J$2024,1)</f>
        <v>1</v>
      </c>
    </row>
    <row r="263" spans="1:38" x14ac:dyDescent="0.25">
      <c r="A263" s="37">
        <v>260</v>
      </c>
      <c r="B263" s="261" t="s">
        <v>79</v>
      </c>
      <c r="C263" s="200"/>
      <c r="D263" s="30"/>
      <c r="E263" s="30"/>
      <c r="F263" s="30">
        <v>1</v>
      </c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289">
        <v>1</v>
      </c>
      <c r="AG263" s="239">
        <f>COUNTIFS('Po jménech'!$E$2:$E$2024,$B263)</f>
        <v>1</v>
      </c>
      <c r="AH263" s="231">
        <f>COUNTIFS('Po jménech'!$E$2:$E$2024,$B263,'Po jménech'!$J$2:$J$2024,16)</f>
        <v>0</v>
      </c>
      <c r="AI263" s="232">
        <f>COUNTIFS('Po jménech'!$E$2:$E$2024,$B263,'Po jménech'!$J$2:$J$2024,8)</f>
        <v>0</v>
      </c>
      <c r="AJ263" s="232">
        <f>COUNTIFS('Po jménech'!$E$2:$E$2024,$B263,'Po jménech'!$J$2:$J$2024,4)</f>
        <v>0</v>
      </c>
      <c r="AK263" s="270">
        <f>COUNTIFS('Po jménech'!$E$2:$E$2024,$B263,'Po jménech'!$J$2:$J$2024,2)</f>
        <v>0</v>
      </c>
      <c r="AL263" s="233">
        <f>COUNTIFS('Po jménech'!$E$2:$E$2024,$B263,'Po jménech'!$J$2:$J$2024,1)</f>
        <v>1</v>
      </c>
    </row>
    <row r="264" spans="1:38" x14ac:dyDescent="0.25">
      <c r="A264" s="37">
        <v>261</v>
      </c>
      <c r="B264" s="261" t="s">
        <v>31</v>
      </c>
      <c r="C264" s="200">
        <v>1</v>
      </c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289">
        <v>1</v>
      </c>
      <c r="AG264" s="239">
        <f>COUNTIFS('Po jménech'!$E$2:$E$2024,$B264)</f>
        <v>1</v>
      </c>
      <c r="AH264" s="231">
        <f>COUNTIFS('Po jménech'!$E$2:$E$2024,$B264,'Po jménech'!$J$2:$J$2024,16)</f>
        <v>0</v>
      </c>
      <c r="AI264" s="232">
        <f>COUNTIFS('Po jménech'!$E$2:$E$2024,$B264,'Po jménech'!$J$2:$J$2024,8)</f>
        <v>0</v>
      </c>
      <c r="AJ264" s="232">
        <f>COUNTIFS('Po jménech'!$E$2:$E$2024,$B264,'Po jménech'!$J$2:$J$2024,4)</f>
        <v>0</v>
      </c>
      <c r="AK264" s="270">
        <f>COUNTIFS('Po jménech'!$E$2:$E$2024,$B264,'Po jménech'!$J$2:$J$2024,2)</f>
        <v>0</v>
      </c>
      <c r="AL264" s="233">
        <f>COUNTIFS('Po jménech'!$E$2:$E$2024,$B264,'Po jménech'!$J$2:$J$2024,1)</f>
        <v>1</v>
      </c>
    </row>
    <row r="265" spans="1:38" x14ac:dyDescent="0.25">
      <c r="A265" s="37">
        <v>262</v>
      </c>
      <c r="B265" s="261" t="s">
        <v>22</v>
      </c>
      <c r="C265" s="200">
        <v>1</v>
      </c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289">
        <v>1</v>
      </c>
      <c r="AG265" s="239">
        <f>COUNTIFS('Po jménech'!$E$2:$E$2024,$B265)</f>
        <v>1</v>
      </c>
      <c r="AH265" s="231">
        <f>COUNTIFS('Po jménech'!$E$2:$E$2024,$B265,'Po jménech'!$J$2:$J$2024,16)</f>
        <v>0</v>
      </c>
      <c r="AI265" s="232">
        <f>COUNTIFS('Po jménech'!$E$2:$E$2024,$B265,'Po jménech'!$J$2:$J$2024,8)</f>
        <v>0</v>
      </c>
      <c r="AJ265" s="232">
        <f>COUNTIFS('Po jménech'!$E$2:$E$2024,$B265,'Po jménech'!$J$2:$J$2024,4)</f>
        <v>0</v>
      </c>
      <c r="AK265" s="270">
        <f>COUNTIFS('Po jménech'!$E$2:$E$2024,$B265,'Po jménech'!$J$2:$J$2024,2)</f>
        <v>0</v>
      </c>
      <c r="AL265" s="233">
        <f>COUNTIFS('Po jménech'!$E$2:$E$2024,$B265,'Po jménech'!$J$2:$J$2024,1)</f>
        <v>1</v>
      </c>
    </row>
    <row r="266" spans="1:38" x14ac:dyDescent="0.25">
      <c r="A266" s="37">
        <v>263</v>
      </c>
      <c r="B266" s="261" t="s">
        <v>362</v>
      </c>
      <c r="C266" s="20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>
        <v>1</v>
      </c>
      <c r="AA266" s="30"/>
      <c r="AB266" s="30"/>
      <c r="AC266" s="30"/>
      <c r="AD266" s="30"/>
      <c r="AE266" s="30"/>
      <c r="AF266" s="289">
        <v>1</v>
      </c>
      <c r="AG266" s="239">
        <f>COUNTIFS('Po jménech'!$E$2:$E$2024,$B266)</f>
        <v>1</v>
      </c>
      <c r="AH266" s="231">
        <f>COUNTIFS('Po jménech'!$E$2:$E$2024,$B266,'Po jménech'!$J$2:$J$2024,16)</f>
        <v>0</v>
      </c>
      <c r="AI266" s="232">
        <f>COUNTIFS('Po jménech'!$E$2:$E$2024,$B266,'Po jménech'!$J$2:$J$2024,8)</f>
        <v>0</v>
      </c>
      <c r="AJ266" s="232">
        <f>COUNTIFS('Po jménech'!$E$2:$E$2024,$B266,'Po jménech'!$J$2:$J$2024,4)</f>
        <v>0</v>
      </c>
      <c r="AK266" s="270">
        <f>COUNTIFS('Po jménech'!$E$2:$E$2024,$B266,'Po jménech'!$J$2:$J$2024,2)</f>
        <v>0</v>
      </c>
      <c r="AL266" s="233">
        <f>COUNTIFS('Po jménech'!$E$2:$E$2024,$B266,'Po jménech'!$J$2:$J$2024,1)</f>
        <v>1</v>
      </c>
    </row>
    <row r="267" spans="1:38" ht="15.75" thickBot="1" x14ac:dyDescent="0.3">
      <c r="A267" s="37">
        <v>264</v>
      </c>
      <c r="B267" s="382" t="s">
        <v>122</v>
      </c>
      <c r="C267" s="201"/>
      <c r="D267" s="57"/>
      <c r="E267" s="57"/>
      <c r="F267" s="57"/>
      <c r="G267" s="57"/>
      <c r="H267" s="57"/>
      <c r="I267" s="57">
        <v>1</v>
      </c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290">
        <v>1</v>
      </c>
      <c r="AG267" s="239">
        <f>COUNTIFS('Po jménech'!$E$2:$E$2024,$B267)</f>
        <v>1</v>
      </c>
      <c r="AH267" s="231">
        <f>COUNTIFS('Po jménech'!$E$2:$E$2024,$B267,'Po jménech'!$J$2:$J$2024,16)</f>
        <v>0</v>
      </c>
      <c r="AI267" s="232">
        <f>COUNTIFS('Po jménech'!$E$2:$E$2024,$B267,'Po jménech'!$J$2:$J$2024,8)</f>
        <v>0</v>
      </c>
      <c r="AJ267" s="232">
        <f>COUNTIFS('Po jménech'!$E$2:$E$2024,$B267,'Po jménech'!$J$2:$J$2024,4)</f>
        <v>0</v>
      </c>
      <c r="AK267" s="270">
        <f>COUNTIFS('Po jménech'!$E$2:$E$2024,$B267,'Po jménech'!$J$2:$J$2024,2)</f>
        <v>0</v>
      </c>
      <c r="AL267" s="233">
        <f>COUNTIFS('Po jménech'!$E$2:$E$2024,$B267,'Po jménech'!$J$2:$J$2024,1)</f>
        <v>1</v>
      </c>
    </row>
    <row r="268" spans="1:38" ht="15.75" thickBot="1" x14ac:dyDescent="0.3">
      <c r="B268" s="257" t="s">
        <v>394</v>
      </c>
      <c r="C268" s="258">
        <v>48</v>
      </c>
      <c r="D268" s="259">
        <v>48</v>
      </c>
      <c r="E268" s="259">
        <v>112</v>
      </c>
      <c r="F268" s="259">
        <v>136</v>
      </c>
      <c r="G268" s="259">
        <v>136</v>
      </c>
      <c r="H268" s="259">
        <v>136</v>
      </c>
      <c r="I268" s="259">
        <v>136</v>
      </c>
      <c r="J268" s="259">
        <v>136</v>
      </c>
      <c r="K268" s="259">
        <v>136</v>
      </c>
      <c r="L268" s="259">
        <v>136</v>
      </c>
      <c r="M268" s="259">
        <v>136</v>
      </c>
      <c r="N268" s="259">
        <v>136</v>
      </c>
      <c r="O268" s="259">
        <v>136</v>
      </c>
      <c r="P268" s="259">
        <v>136</v>
      </c>
      <c r="Q268" s="259">
        <v>136</v>
      </c>
      <c r="R268" s="259">
        <v>209</v>
      </c>
      <c r="S268" s="259">
        <v>211</v>
      </c>
      <c r="T268" s="259">
        <v>209</v>
      </c>
      <c r="U268" s="259">
        <v>208</v>
      </c>
      <c r="V268" s="259">
        <v>234</v>
      </c>
      <c r="W268" s="259">
        <v>235</v>
      </c>
      <c r="X268" s="259">
        <v>252</v>
      </c>
      <c r="Y268" s="259">
        <v>250</v>
      </c>
      <c r="Z268" s="259">
        <v>259</v>
      </c>
      <c r="AA268" s="259">
        <v>253</v>
      </c>
      <c r="AB268" s="259">
        <v>128</v>
      </c>
      <c r="AC268" s="259">
        <v>255</v>
      </c>
      <c r="AD268" s="259">
        <v>256</v>
      </c>
      <c r="AE268" s="260">
        <v>256</v>
      </c>
      <c r="AF268" s="392">
        <v>5055</v>
      </c>
      <c r="AG268" s="225">
        <v>95</v>
      </c>
      <c r="AH268" s="246">
        <f>SUM(AH4:AH266)</f>
        <v>95</v>
      </c>
      <c r="AI268" s="278">
        <f t="shared" ref="AI268:AK268" si="0">SUM(AI4:AI266)</f>
        <v>95</v>
      </c>
      <c r="AJ268" s="279">
        <f t="shared" si="0"/>
        <v>190</v>
      </c>
      <c r="AK268" s="298">
        <f t="shared" si="0"/>
        <v>372</v>
      </c>
      <c r="AL268" s="205">
        <f>SUM(AL4:AL267)</f>
        <v>1271</v>
      </c>
    </row>
  </sheetData>
  <sheetProtection sheet="1" objects="1" scenarios="1"/>
  <sortState xmlns:xlrd2="http://schemas.microsoft.com/office/spreadsheetml/2017/richdata2" ref="B4:AF266">
    <sortCondition descending="1" ref="AF4:AF266"/>
  </sortState>
  <mergeCells count="2">
    <mergeCell ref="C2:AE2"/>
    <mergeCell ref="AG2:AL2"/>
  </mergeCells>
  <conditionalFormatting sqref="C4:AE267">
    <cfRule type="colorScale" priority="6">
      <colorScale>
        <cfvo type="num" val="0"/>
        <cfvo type="num" val="64"/>
        <color theme="9" tint="0.79998168889431442"/>
        <color theme="9" tint="-0.249977111117893"/>
      </colorScale>
    </cfRule>
  </conditionalFormatting>
  <conditionalFormatting sqref="AH3">
    <cfRule type="expression" dxfId="43" priority="2">
      <formula>AH3=2</formula>
    </cfRule>
    <cfRule type="expression" dxfId="42" priority="3">
      <formula>AH3=4</formula>
    </cfRule>
    <cfRule type="expression" dxfId="41" priority="4">
      <formula>AH3=8</formula>
    </cfRule>
    <cfRule type="expression" dxfId="40" priority="5">
      <formula>AH3=16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B7FC-965B-46A6-BB62-5299444C2591}">
  <sheetPr codeName="List6">
    <tabColor rgb="FF92D050"/>
  </sheetPr>
  <dimension ref="A2:AK185"/>
  <sheetViews>
    <sheetView showGridLines="0" workbookViewId="0">
      <pane ySplit="3" topLeftCell="A4" activePane="bottomLeft" state="frozen"/>
      <selection pane="bottomLeft" activeCell="AF9" sqref="AF9"/>
    </sheetView>
  </sheetViews>
  <sheetFormatPr defaultRowHeight="15" x14ac:dyDescent="0.25"/>
  <cols>
    <col min="1" max="1" width="9.140625" customWidth="1"/>
    <col min="2" max="2" width="23.7109375" customWidth="1"/>
    <col min="3" max="3" width="6.5703125" style="1" bestFit="1" customWidth="1"/>
    <col min="4" max="30" width="5" style="1" bestFit="1" customWidth="1"/>
    <col min="31" max="31" width="7.7109375" style="1" bestFit="1" customWidth="1"/>
    <col min="32" max="32" width="7.7109375" style="1" customWidth="1"/>
    <col min="33" max="37" width="6" customWidth="1"/>
  </cols>
  <sheetData>
    <row r="2" spans="1:37" ht="19.5" thickBot="1" x14ac:dyDescent="0.35">
      <c r="B2" s="291" t="s">
        <v>481</v>
      </c>
      <c r="C2" s="396" t="s">
        <v>480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F2" s="396" t="s">
        <v>484</v>
      </c>
      <c r="AG2" s="396"/>
      <c r="AH2" s="396"/>
      <c r="AI2" s="396"/>
      <c r="AJ2" s="396"/>
      <c r="AK2" s="396"/>
    </row>
    <row r="3" spans="1:37" ht="15.75" thickBot="1" x14ac:dyDescent="0.3">
      <c r="B3" s="257" t="s">
        <v>1</v>
      </c>
      <c r="C3" s="258">
        <v>1995</v>
      </c>
      <c r="D3" s="259">
        <v>1997</v>
      </c>
      <c r="E3" s="259">
        <v>1998</v>
      </c>
      <c r="F3" s="259">
        <v>1999</v>
      </c>
      <c r="G3" s="259">
        <v>2000</v>
      </c>
      <c r="H3" s="259">
        <v>2001</v>
      </c>
      <c r="I3" s="259">
        <v>2002</v>
      </c>
      <c r="J3" s="259">
        <v>2003</v>
      </c>
      <c r="K3" s="259">
        <v>2004</v>
      </c>
      <c r="L3" s="259">
        <v>2005</v>
      </c>
      <c r="M3" s="259">
        <v>2006</v>
      </c>
      <c r="N3" s="259">
        <v>2007</v>
      </c>
      <c r="O3" s="259">
        <v>2008</v>
      </c>
      <c r="P3" s="259">
        <v>2009</v>
      </c>
      <c r="Q3" s="259">
        <v>2010</v>
      </c>
      <c r="R3" s="259">
        <v>2011</v>
      </c>
      <c r="S3" s="259">
        <v>2012</v>
      </c>
      <c r="T3" s="259">
        <v>2013</v>
      </c>
      <c r="U3" s="259">
        <v>2014</v>
      </c>
      <c r="V3" s="259">
        <v>2015</v>
      </c>
      <c r="W3" s="259">
        <v>2016</v>
      </c>
      <c r="X3" s="259">
        <v>2017</v>
      </c>
      <c r="Y3" s="259">
        <v>2018</v>
      </c>
      <c r="Z3" s="259">
        <v>2019</v>
      </c>
      <c r="AA3" s="259">
        <v>2020</v>
      </c>
      <c r="AB3" s="259">
        <v>2021</v>
      </c>
      <c r="AC3" s="259">
        <v>2022</v>
      </c>
      <c r="AD3" s="260">
        <v>2023</v>
      </c>
      <c r="AE3" s="287" t="s">
        <v>6</v>
      </c>
      <c r="AF3" s="222" t="s">
        <v>474</v>
      </c>
      <c r="AG3" s="209" t="s">
        <v>391</v>
      </c>
      <c r="AH3" s="210" t="s">
        <v>392</v>
      </c>
      <c r="AI3" s="230" t="s">
        <v>476</v>
      </c>
      <c r="AJ3" s="271" t="s">
        <v>477</v>
      </c>
      <c r="AK3" s="205" t="s">
        <v>486</v>
      </c>
    </row>
    <row r="4" spans="1:37" x14ac:dyDescent="0.25">
      <c r="A4" s="37">
        <v>1</v>
      </c>
      <c r="B4" s="206" t="s">
        <v>133</v>
      </c>
      <c r="C4" s="199"/>
      <c r="D4" s="13"/>
      <c r="E4" s="13"/>
      <c r="F4" s="13"/>
      <c r="G4" s="13"/>
      <c r="H4" s="13"/>
      <c r="I4" s="13"/>
      <c r="J4" s="13"/>
      <c r="K4" s="13">
        <v>4</v>
      </c>
      <c r="L4" s="13">
        <v>2</v>
      </c>
      <c r="M4" s="13">
        <v>4</v>
      </c>
      <c r="N4" s="13">
        <v>4</v>
      </c>
      <c r="O4" s="13">
        <v>4</v>
      </c>
      <c r="P4" s="13">
        <v>8</v>
      </c>
      <c r="Q4" s="13">
        <v>1</v>
      </c>
      <c r="R4" s="13">
        <v>8</v>
      </c>
      <c r="S4" s="13">
        <v>1</v>
      </c>
      <c r="T4" s="13">
        <v>16</v>
      </c>
      <c r="U4" s="13">
        <v>2</v>
      </c>
      <c r="V4" s="13">
        <v>1</v>
      </c>
      <c r="W4" s="13">
        <v>2</v>
      </c>
      <c r="X4" s="13">
        <v>1</v>
      </c>
      <c r="Y4" s="13">
        <v>4</v>
      </c>
      <c r="Z4" s="13">
        <v>8</v>
      </c>
      <c r="AA4" s="13">
        <v>2</v>
      </c>
      <c r="AB4" s="13">
        <v>16</v>
      </c>
      <c r="AC4" s="13">
        <v>16</v>
      </c>
      <c r="AD4" s="116">
        <v>2</v>
      </c>
      <c r="AE4" s="288">
        <v>106</v>
      </c>
      <c r="AF4" s="223">
        <v>20</v>
      </c>
      <c r="AG4" s="211">
        <v>3</v>
      </c>
      <c r="AH4" s="212">
        <v>3</v>
      </c>
      <c r="AI4" s="219">
        <v>5</v>
      </c>
      <c r="AJ4" s="219">
        <v>5</v>
      </c>
      <c r="AK4" s="7">
        <v>4</v>
      </c>
    </row>
    <row r="5" spans="1:37" x14ac:dyDescent="0.25">
      <c r="A5" s="37">
        <v>2</v>
      </c>
      <c r="B5" s="207" t="s">
        <v>51</v>
      </c>
      <c r="C5" s="200"/>
      <c r="D5" s="30">
        <v>4</v>
      </c>
      <c r="E5" s="30">
        <v>8</v>
      </c>
      <c r="F5" s="30">
        <v>16</v>
      </c>
      <c r="G5" s="30">
        <v>8</v>
      </c>
      <c r="H5" s="30">
        <v>16</v>
      </c>
      <c r="I5" s="30">
        <v>16</v>
      </c>
      <c r="J5" s="30">
        <v>16</v>
      </c>
      <c r="K5" s="30">
        <v>4</v>
      </c>
      <c r="L5" s="30">
        <v>16</v>
      </c>
      <c r="M5" s="30"/>
      <c r="N5" s="30"/>
      <c r="O5" s="30"/>
      <c r="P5" s="30"/>
      <c r="Q5" s="30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117"/>
      <c r="AE5" s="289">
        <v>106</v>
      </c>
      <c r="AF5" s="223">
        <v>10</v>
      </c>
      <c r="AG5" s="213">
        <v>5</v>
      </c>
      <c r="AH5" s="214">
        <v>2</v>
      </c>
      <c r="AI5" s="220">
        <v>2</v>
      </c>
      <c r="AJ5" s="219">
        <v>1</v>
      </c>
      <c r="AK5" s="7">
        <v>0</v>
      </c>
    </row>
    <row r="6" spans="1:37" x14ac:dyDescent="0.25">
      <c r="A6" s="37">
        <v>3</v>
      </c>
      <c r="B6" s="207" t="s">
        <v>83</v>
      </c>
      <c r="C6" s="200"/>
      <c r="D6" s="30"/>
      <c r="E6" s="30"/>
      <c r="F6" s="30">
        <v>4</v>
      </c>
      <c r="G6" s="30">
        <v>16</v>
      </c>
      <c r="H6" s="30">
        <v>2</v>
      </c>
      <c r="I6" s="30">
        <v>8</v>
      </c>
      <c r="J6" s="30"/>
      <c r="K6" s="30">
        <v>16</v>
      </c>
      <c r="L6" s="30"/>
      <c r="M6" s="30"/>
      <c r="N6" s="30"/>
      <c r="O6" s="30"/>
      <c r="P6" s="30">
        <v>16</v>
      </c>
      <c r="Q6" s="30">
        <v>16</v>
      </c>
      <c r="R6" s="30"/>
      <c r="S6" s="30"/>
      <c r="T6" s="30"/>
      <c r="U6" s="30"/>
      <c r="V6" s="30"/>
      <c r="W6" s="30"/>
      <c r="X6" s="30"/>
      <c r="Y6" s="30">
        <v>1</v>
      </c>
      <c r="Z6" s="30"/>
      <c r="AA6" s="30"/>
      <c r="AB6" s="30">
        <v>8</v>
      </c>
      <c r="AC6" s="30"/>
      <c r="AD6" s="117"/>
      <c r="AE6" s="289">
        <v>87</v>
      </c>
      <c r="AF6" s="223">
        <v>9</v>
      </c>
      <c r="AG6" s="213">
        <v>4</v>
      </c>
      <c r="AH6" s="214">
        <v>2</v>
      </c>
      <c r="AI6" s="220">
        <v>1</v>
      </c>
      <c r="AJ6" s="219">
        <v>1</v>
      </c>
      <c r="AK6" s="7">
        <v>1</v>
      </c>
    </row>
    <row r="7" spans="1:37" x14ac:dyDescent="0.25">
      <c r="A7" s="37">
        <v>4</v>
      </c>
      <c r="B7" s="207" t="s">
        <v>120</v>
      </c>
      <c r="C7" s="200"/>
      <c r="D7" s="30"/>
      <c r="E7" s="30"/>
      <c r="F7" s="30"/>
      <c r="G7" s="30"/>
      <c r="H7" s="30"/>
      <c r="I7" s="30"/>
      <c r="J7" s="30">
        <v>2</v>
      </c>
      <c r="K7" s="30">
        <v>1</v>
      </c>
      <c r="L7" s="30">
        <v>4</v>
      </c>
      <c r="M7" s="30">
        <v>1</v>
      </c>
      <c r="N7" s="30">
        <v>2</v>
      </c>
      <c r="O7" s="30">
        <v>8</v>
      </c>
      <c r="P7" s="30">
        <v>2</v>
      </c>
      <c r="Q7" s="30">
        <v>1</v>
      </c>
      <c r="R7" s="30">
        <v>2</v>
      </c>
      <c r="S7" s="30">
        <v>16</v>
      </c>
      <c r="T7" s="30">
        <v>2</v>
      </c>
      <c r="U7" s="30">
        <v>16</v>
      </c>
      <c r="V7" s="30">
        <v>16</v>
      </c>
      <c r="W7" s="30">
        <v>2</v>
      </c>
      <c r="X7" s="30">
        <v>4</v>
      </c>
      <c r="Y7" s="30">
        <v>1</v>
      </c>
      <c r="Z7" s="30">
        <v>1</v>
      </c>
      <c r="AA7" s="30"/>
      <c r="AB7" s="30"/>
      <c r="AC7" s="30">
        <v>1</v>
      </c>
      <c r="AD7" s="117">
        <v>4</v>
      </c>
      <c r="AE7" s="289">
        <v>86</v>
      </c>
      <c r="AF7" s="223">
        <v>19</v>
      </c>
      <c r="AG7" s="213">
        <v>3</v>
      </c>
      <c r="AH7" s="214">
        <v>1</v>
      </c>
      <c r="AI7" s="220">
        <v>3</v>
      </c>
      <c r="AJ7" s="219">
        <v>6</v>
      </c>
      <c r="AK7" s="7">
        <v>6</v>
      </c>
    </row>
    <row r="8" spans="1:37" x14ac:dyDescent="0.25">
      <c r="A8" s="37">
        <v>5</v>
      </c>
      <c r="B8" s="207" t="s">
        <v>183</v>
      </c>
      <c r="C8" s="20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>
        <v>1</v>
      </c>
      <c r="P8" s="30"/>
      <c r="Q8" s="30">
        <v>2</v>
      </c>
      <c r="R8" s="30">
        <v>1</v>
      </c>
      <c r="S8" s="30">
        <v>8</v>
      </c>
      <c r="T8" s="30">
        <v>8</v>
      </c>
      <c r="U8" s="30">
        <v>4</v>
      </c>
      <c r="V8" s="30">
        <v>8</v>
      </c>
      <c r="W8" s="30">
        <v>4</v>
      </c>
      <c r="X8" s="30">
        <v>2</v>
      </c>
      <c r="Y8" s="30">
        <v>8</v>
      </c>
      <c r="Z8" s="30">
        <v>1</v>
      </c>
      <c r="AA8" s="30">
        <v>16</v>
      </c>
      <c r="AB8" s="30">
        <v>4</v>
      </c>
      <c r="AC8" s="30">
        <v>8</v>
      </c>
      <c r="AD8" s="117">
        <v>1</v>
      </c>
      <c r="AE8" s="289">
        <v>76</v>
      </c>
      <c r="AF8" s="223">
        <v>15</v>
      </c>
      <c r="AG8" s="213">
        <v>1</v>
      </c>
      <c r="AH8" s="214">
        <v>5</v>
      </c>
      <c r="AI8" s="220">
        <v>3</v>
      </c>
      <c r="AJ8" s="219">
        <v>2</v>
      </c>
      <c r="AK8" s="7">
        <v>4</v>
      </c>
    </row>
    <row r="9" spans="1:37" x14ac:dyDescent="0.25">
      <c r="A9" s="37">
        <v>6</v>
      </c>
      <c r="B9" s="207" t="s">
        <v>88</v>
      </c>
      <c r="C9" s="200"/>
      <c r="D9" s="30"/>
      <c r="E9" s="30"/>
      <c r="F9" s="30">
        <v>1</v>
      </c>
      <c r="G9" s="30">
        <v>2</v>
      </c>
      <c r="H9" s="30">
        <v>4</v>
      </c>
      <c r="I9" s="30"/>
      <c r="J9" s="30">
        <v>4</v>
      </c>
      <c r="K9" s="30">
        <v>2</v>
      </c>
      <c r="L9" s="30">
        <v>8</v>
      </c>
      <c r="M9" s="30">
        <v>8</v>
      </c>
      <c r="N9" s="30">
        <v>16</v>
      </c>
      <c r="O9" s="30">
        <v>16</v>
      </c>
      <c r="P9" s="30">
        <v>2</v>
      </c>
      <c r="Q9" s="30">
        <v>4</v>
      </c>
      <c r="R9" s="30">
        <v>4</v>
      </c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117"/>
      <c r="AE9" s="289">
        <v>71</v>
      </c>
      <c r="AF9" s="223">
        <v>12</v>
      </c>
      <c r="AG9" s="213">
        <v>2</v>
      </c>
      <c r="AH9" s="214">
        <v>2</v>
      </c>
      <c r="AI9" s="220">
        <v>4</v>
      </c>
      <c r="AJ9" s="219">
        <v>3</v>
      </c>
      <c r="AK9" s="7">
        <v>1</v>
      </c>
    </row>
    <row r="10" spans="1:37" x14ac:dyDescent="0.25">
      <c r="A10" s="37">
        <v>7</v>
      </c>
      <c r="B10" s="207" t="s">
        <v>142</v>
      </c>
      <c r="C10" s="200"/>
      <c r="D10" s="30"/>
      <c r="E10" s="30"/>
      <c r="F10" s="30"/>
      <c r="G10" s="30"/>
      <c r="H10" s="30"/>
      <c r="I10" s="30"/>
      <c r="J10" s="30">
        <v>1</v>
      </c>
      <c r="K10" s="30"/>
      <c r="L10" s="30"/>
      <c r="M10" s="30">
        <v>1</v>
      </c>
      <c r="N10" s="30">
        <v>2</v>
      </c>
      <c r="O10" s="30">
        <v>2</v>
      </c>
      <c r="P10" s="30">
        <v>4</v>
      </c>
      <c r="Q10" s="30">
        <v>2</v>
      </c>
      <c r="R10" s="30">
        <v>1</v>
      </c>
      <c r="S10" s="30">
        <v>4</v>
      </c>
      <c r="T10" s="30"/>
      <c r="U10" s="30">
        <v>2</v>
      </c>
      <c r="V10" s="30"/>
      <c r="W10" s="30">
        <v>16</v>
      </c>
      <c r="X10" s="30">
        <v>16</v>
      </c>
      <c r="Y10" s="30">
        <v>2</v>
      </c>
      <c r="Z10" s="30"/>
      <c r="AA10" s="30"/>
      <c r="AB10" s="30"/>
      <c r="AC10" s="30"/>
      <c r="AD10" s="117"/>
      <c r="AE10" s="289">
        <v>53</v>
      </c>
      <c r="AF10" s="223">
        <v>12</v>
      </c>
      <c r="AG10" s="213">
        <v>2</v>
      </c>
      <c r="AH10" s="214">
        <v>0</v>
      </c>
      <c r="AI10" s="220">
        <v>2</v>
      </c>
      <c r="AJ10" s="219">
        <v>5</v>
      </c>
      <c r="AK10" s="7">
        <v>3</v>
      </c>
    </row>
    <row r="11" spans="1:37" x14ac:dyDescent="0.25">
      <c r="A11" s="37">
        <v>8</v>
      </c>
      <c r="B11" s="207" t="s">
        <v>222</v>
      </c>
      <c r="C11" s="20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>
        <v>1</v>
      </c>
      <c r="S11" s="30">
        <v>1</v>
      </c>
      <c r="T11" s="30"/>
      <c r="U11" s="30">
        <v>2</v>
      </c>
      <c r="V11" s="30">
        <v>2</v>
      </c>
      <c r="W11" s="30">
        <v>1</v>
      </c>
      <c r="X11" s="30">
        <v>1</v>
      </c>
      <c r="Y11" s="30">
        <v>16</v>
      </c>
      <c r="Z11" s="30">
        <v>16</v>
      </c>
      <c r="AA11" s="30"/>
      <c r="AB11" s="30">
        <v>2</v>
      </c>
      <c r="AC11" s="30">
        <v>4</v>
      </c>
      <c r="AD11" s="117">
        <v>1</v>
      </c>
      <c r="AE11" s="289">
        <v>47</v>
      </c>
      <c r="AF11" s="223">
        <v>11</v>
      </c>
      <c r="AG11" s="213">
        <v>2</v>
      </c>
      <c r="AH11" s="214">
        <v>0</v>
      </c>
      <c r="AI11" s="220">
        <v>1</v>
      </c>
      <c r="AJ11" s="219">
        <v>3</v>
      </c>
      <c r="AK11" s="7">
        <v>5</v>
      </c>
    </row>
    <row r="12" spans="1:37" x14ac:dyDescent="0.25">
      <c r="A12" s="37">
        <v>9</v>
      </c>
      <c r="B12" s="207" t="s">
        <v>109</v>
      </c>
      <c r="C12" s="200"/>
      <c r="D12" s="30"/>
      <c r="E12" s="30"/>
      <c r="F12" s="30"/>
      <c r="G12" s="30">
        <v>1</v>
      </c>
      <c r="H12" s="30">
        <v>1</v>
      </c>
      <c r="I12" s="30"/>
      <c r="J12" s="30">
        <v>8</v>
      </c>
      <c r="K12" s="30">
        <v>2</v>
      </c>
      <c r="L12" s="30"/>
      <c r="M12" s="30"/>
      <c r="N12" s="30">
        <v>1</v>
      </c>
      <c r="O12" s="30">
        <v>4</v>
      </c>
      <c r="P12" s="30">
        <v>4</v>
      </c>
      <c r="Q12" s="30">
        <v>4</v>
      </c>
      <c r="R12" s="30">
        <v>16</v>
      </c>
      <c r="S12" s="30">
        <v>4</v>
      </c>
      <c r="T12" s="30">
        <v>1</v>
      </c>
      <c r="U12" s="30"/>
      <c r="V12" s="30"/>
      <c r="W12" s="30"/>
      <c r="X12" s="30"/>
      <c r="Y12" s="30"/>
      <c r="Z12" s="30"/>
      <c r="AA12" s="30"/>
      <c r="AB12" s="30"/>
      <c r="AC12" s="30"/>
      <c r="AD12" s="117"/>
      <c r="AE12" s="289">
        <v>46</v>
      </c>
      <c r="AF12" s="223">
        <v>11</v>
      </c>
      <c r="AG12" s="213">
        <v>1</v>
      </c>
      <c r="AH12" s="214">
        <v>1</v>
      </c>
      <c r="AI12" s="220">
        <v>4</v>
      </c>
      <c r="AJ12" s="219">
        <v>1</v>
      </c>
      <c r="AK12" s="7">
        <v>4</v>
      </c>
    </row>
    <row r="13" spans="1:37" x14ac:dyDescent="0.25">
      <c r="A13" s="37">
        <v>10</v>
      </c>
      <c r="B13" s="207" t="s">
        <v>41</v>
      </c>
      <c r="C13" s="200"/>
      <c r="D13" s="30">
        <v>8</v>
      </c>
      <c r="E13" s="30">
        <v>4</v>
      </c>
      <c r="F13" s="30">
        <v>2</v>
      </c>
      <c r="G13" s="30">
        <v>2</v>
      </c>
      <c r="H13" s="30">
        <v>4</v>
      </c>
      <c r="I13" s="30">
        <v>2</v>
      </c>
      <c r="J13" s="30">
        <v>1</v>
      </c>
      <c r="K13" s="30">
        <v>1</v>
      </c>
      <c r="L13" s="30">
        <v>4</v>
      </c>
      <c r="M13" s="30"/>
      <c r="N13" s="30">
        <v>4</v>
      </c>
      <c r="O13" s="30">
        <v>1</v>
      </c>
      <c r="P13" s="30">
        <v>1</v>
      </c>
      <c r="Q13" s="30">
        <v>8</v>
      </c>
      <c r="R13" s="30">
        <v>1</v>
      </c>
      <c r="S13" s="30">
        <v>1</v>
      </c>
      <c r="T13" s="30">
        <v>1</v>
      </c>
      <c r="U13" s="30"/>
      <c r="V13" s="30"/>
      <c r="W13" s="30"/>
      <c r="X13" s="30"/>
      <c r="Y13" s="30"/>
      <c r="Z13" s="30"/>
      <c r="AA13" s="30"/>
      <c r="AB13" s="30"/>
      <c r="AC13" s="30"/>
      <c r="AD13" s="117"/>
      <c r="AE13" s="289">
        <v>45</v>
      </c>
      <c r="AF13" s="223">
        <v>16</v>
      </c>
      <c r="AG13" s="213">
        <v>0</v>
      </c>
      <c r="AH13" s="214">
        <v>2</v>
      </c>
      <c r="AI13" s="220">
        <v>4</v>
      </c>
      <c r="AJ13" s="219">
        <v>3</v>
      </c>
      <c r="AK13" s="7">
        <v>7</v>
      </c>
    </row>
    <row r="14" spans="1:37" x14ac:dyDescent="0.25">
      <c r="A14" s="37">
        <v>11</v>
      </c>
      <c r="B14" s="207" t="s">
        <v>12</v>
      </c>
      <c r="C14" s="200">
        <v>4</v>
      </c>
      <c r="D14" s="30"/>
      <c r="E14" s="30">
        <v>16</v>
      </c>
      <c r="F14" s="30">
        <v>2</v>
      </c>
      <c r="G14" s="30">
        <v>1</v>
      </c>
      <c r="H14" s="30">
        <v>2</v>
      </c>
      <c r="I14" s="30">
        <v>2</v>
      </c>
      <c r="J14" s="30">
        <v>4</v>
      </c>
      <c r="K14" s="30">
        <v>1</v>
      </c>
      <c r="L14" s="30">
        <v>2</v>
      </c>
      <c r="M14" s="30"/>
      <c r="N14" s="30">
        <v>8</v>
      </c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117"/>
      <c r="AE14" s="289">
        <v>42</v>
      </c>
      <c r="AF14" s="223">
        <v>10</v>
      </c>
      <c r="AG14" s="213">
        <v>1</v>
      </c>
      <c r="AH14" s="214">
        <v>1</v>
      </c>
      <c r="AI14" s="220">
        <v>2</v>
      </c>
      <c r="AJ14" s="219">
        <v>4</v>
      </c>
      <c r="AK14" s="7">
        <v>2</v>
      </c>
    </row>
    <row r="15" spans="1:37" x14ac:dyDescent="0.25">
      <c r="A15" s="37">
        <v>12</v>
      </c>
      <c r="B15" s="207" t="s">
        <v>16</v>
      </c>
      <c r="C15" s="200">
        <v>2</v>
      </c>
      <c r="D15" s="30">
        <v>16</v>
      </c>
      <c r="E15" s="30">
        <v>2</v>
      </c>
      <c r="F15" s="30">
        <v>8</v>
      </c>
      <c r="G15" s="30">
        <v>1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117"/>
      <c r="AE15" s="289">
        <v>29</v>
      </c>
      <c r="AF15" s="223">
        <v>5</v>
      </c>
      <c r="AG15" s="213">
        <v>1</v>
      </c>
      <c r="AH15" s="214">
        <v>1</v>
      </c>
      <c r="AI15" s="220">
        <v>0</v>
      </c>
      <c r="AJ15" s="219">
        <v>2</v>
      </c>
      <c r="AK15" s="7">
        <v>1</v>
      </c>
    </row>
    <row r="16" spans="1:37" x14ac:dyDescent="0.25">
      <c r="A16" s="37">
        <v>13</v>
      </c>
      <c r="B16" s="207" t="s">
        <v>204</v>
      </c>
      <c r="C16" s="20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>
        <v>1</v>
      </c>
      <c r="R16" s="30"/>
      <c r="S16" s="30">
        <v>1</v>
      </c>
      <c r="T16" s="30">
        <v>1</v>
      </c>
      <c r="U16" s="30"/>
      <c r="V16" s="30">
        <v>2</v>
      </c>
      <c r="W16" s="30">
        <v>8</v>
      </c>
      <c r="X16" s="30">
        <v>8</v>
      </c>
      <c r="Y16" s="30"/>
      <c r="Z16" s="30"/>
      <c r="AA16" s="30">
        <v>4</v>
      </c>
      <c r="AB16" s="30"/>
      <c r="AC16" s="30"/>
      <c r="AD16" s="117"/>
      <c r="AE16" s="289">
        <v>25</v>
      </c>
      <c r="AF16" s="223">
        <v>7</v>
      </c>
      <c r="AG16" s="213">
        <v>0</v>
      </c>
      <c r="AH16" s="214">
        <v>2</v>
      </c>
      <c r="AI16" s="220">
        <v>1</v>
      </c>
      <c r="AJ16" s="219">
        <v>1</v>
      </c>
      <c r="AK16" s="7">
        <v>3</v>
      </c>
    </row>
    <row r="17" spans="1:37" x14ac:dyDescent="0.25">
      <c r="A17" s="37">
        <v>14</v>
      </c>
      <c r="B17" s="207" t="s">
        <v>35</v>
      </c>
      <c r="C17" s="200"/>
      <c r="D17" s="30"/>
      <c r="E17" s="30">
        <v>4</v>
      </c>
      <c r="F17" s="30">
        <v>4</v>
      </c>
      <c r="G17" s="30">
        <v>1</v>
      </c>
      <c r="H17" s="30">
        <v>8</v>
      </c>
      <c r="I17" s="30">
        <v>4</v>
      </c>
      <c r="J17" s="30">
        <v>1</v>
      </c>
      <c r="K17" s="30"/>
      <c r="L17" s="30">
        <v>1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117"/>
      <c r="AE17" s="289">
        <v>23</v>
      </c>
      <c r="AF17" s="223">
        <v>7</v>
      </c>
      <c r="AG17" s="213">
        <v>0</v>
      </c>
      <c r="AH17" s="214">
        <v>1</v>
      </c>
      <c r="AI17" s="220">
        <v>3</v>
      </c>
      <c r="AJ17" s="219">
        <v>0</v>
      </c>
      <c r="AK17" s="7">
        <v>3</v>
      </c>
    </row>
    <row r="18" spans="1:37" x14ac:dyDescent="0.25">
      <c r="A18" s="37">
        <v>15</v>
      </c>
      <c r="B18" s="207" t="s">
        <v>162</v>
      </c>
      <c r="C18" s="200"/>
      <c r="D18" s="30"/>
      <c r="E18" s="30"/>
      <c r="F18" s="30"/>
      <c r="G18" s="30"/>
      <c r="H18" s="30"/>
      <c r="I18" s="30"/>
      <c r="J18" s="30"/>
      <c r="K18" s="30"/>
      <c r="L18" s="30">
        <v>2</v>
      </c>
      <c r="M18" s="30">
        <v>16</v>
      </c>
      <c r="N18" s="30">
        <v>2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117"/>
      <c r="AE18" s="289">
        <v>20</v>
      </c>
      <c r="AF18" s="223">
        <v>3</v>
      </c>
      <c r="AG18" s="213">
        <v>1</v>
      </c>
      <c r="AH18" s="214">
        <v>0</v>
      </c>
      <c r="AI18" s="220">
        <v>0</v>
      </c>
      <c r="AJ18" s="219">
        <v>2</v>
      </c>
      <c r="AK18" s="7">
        <v>0</v>
      </c>
    </row>
    <row r="19" spans="1:37" x14ac:dyDescent="0.25">
      <c r="A19" s="37">
        <v>16</v>
      </c>
      <c r="B19" s="207" t="s">
        <v>177</v>
      </c>
      <c r="C19" s="20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>
        <v>1</v>
      </c>
      <c r="O19" s="30">
        <v>1</v>
      </c>
      <c r="P19" s="30">
        <v>1</v>
      </c>
      <c r="Q19" s="30"/>
      <c r="R19" s="30"/>
      <c r="S19" s="30"/>
      <c r="T19" s="30"/>
      <c r="U19" s="30">
        <v>8</v>
      </c>
      <c r="V19" s="30"/>
      <c r="W19" s="30">
        <v>1</v>
      </c>
      <c r="X19" s="30"/>
      <c r="Y19" s="30"/>
      <c r="Z19" s="30"/>
      <c r="AA19" s="30"/>
      <c r="AB19" s="30"/>
      <c r="AC19" s="30"/>
      <c r="AD19" s="117">
        <v>8</v>
      </c>
      <c r="AE19" s="289">
        <v>20</v>
      </c>
      <c r="AF19" s="223">
        <v>6</v>
      </c>
      <c r="AG19" s="213">
        <v>0</v>
      </c>
      <c r="AH19" s="214">
        <v>2</v>
      </c>
      <c r="AI19" s="220">
        <v>0</v>
      </c>
      <c r="AJ19" s="219">
        <v>0</v>
      </c>
      <c r="AK19" s="7">
        <v>4</v>
      </c>
    </row>
    <row r="20" spans="1:37" x14ac:dyDescent="0.25">
      <c r="A20" s="37">
        <v>17</v>
      </c>
      <c r="B20" s="207" t="s">
        <v>187</v>
      </c>
      <c r="C20" s="20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>
        <v>2</v>
      </c>
      <c r="Q20" s="30">
        <v>1</v>
      </c>
      <c r="R20" s="30">
        <v>4</v>
      </c>
      <c r="S20" s="30">
        <v>1</v>
      </c>
      <c r="T20" s="30">
        <v>4</v>
      </c>
      <c r="U20" s="30"/>
      <c r="V20" s="30">
        <v>1</v>
      </c>
      <c r="W20" s="30">
        <v>4</v>
      </c>
      <c r="X20" s="30">
        <v>2</v>
      </c>
      <c r="Y20" s="30"/>
      <c r="Z20" s="30"/>
      <c r="AA20" s="30"/>
      <c r="AB20" s="30"/>
      <c r="AC20" s="30"/>
      <c r="AD20" s="117"/>
      <c r="AE20" s="289">
        <v>19</v>
      </c>
      <c r="AF20" s="223">
        <v>8</v>
      </c>
      <c r="AG20" s="213">
        <v>0</v>
      </c>
      <c r="AH20" s="214">
        <v>0</v>
      </c>
      <c r="AI20" s="220">
        <v>3</v>
      </c>
      <c r="AJ20" s="219">
        <v>2</v>
      </c>
      <c r="AK20" s="7">
        <v>3</v>
      </c>
    </row>
    <row r="21" spans="1:37" x14ac:dyDescent="0.25">
      <c r="A21" s="37">
        <v>18</v>
      </c>
      <c r="B21" s="207" t="s">
        <v>422</v>
      </c>
      <c r="C21" s="20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>
        <v>2</v>
      </c>
      <c r="AD21" s="117">
        <v>16</v>
      </c>
      <c r="AE21" s="289">
        <v>18</v>
      </c>
      <c r="AF21" s="223">
        <v>2</v>
      </c>
      <c r="AG21" s="213">
        <v>1</v>
      </c>
      <c r="AH21" s="214">
        <v>0</v>
      </c>
      <c r="AI21" s="220">
        <v>0</v>
      </c>
      <c r="AJ21" s="219">
        <v>1</v>
      </c>
      <c r="AK21" s="7">
        <v>0</v>
      </c>
    </row>
    <row r="22" spans="1:37" x14ac:dyDescent="0.25">
      <c r="A22" s="37">
        <v>19</v>
      </c>
      <c r="B22" s="207" t="s">
        <v>74</v>
      </c>
      <c r="C22" s="200"/>
      <c r="D22" s="30"/>
      <c r="E22" s="30">
        <v>1</v>
      </c>
      <c r="F22" s="30">
        <v>1</v>
      </c>
      <c r="G22" s="30">
        <v>2</v>
      </c>
      <c r="H22" s="30">
        <v>3</v>
      </c>
      <c r="I22" s="30"/>
      <c r="J22" s="30">
        <v>2</v>
      </c>
      <c r="K22" s="30">
        <v>8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117"/>
      <c r="AE22" s="289">
        <v>17</v>
      </c>
      <c r="AF22" s="223">
        <v>6</v>
      </c>
      <c r="AG22" s="213">
        <v>0</v>
      </c>
      <c r="AH22" s="214">
        <v>1</v>
      </c>
      <c r="AI22" s="220">
        <v>0</v>
      </c>
      <c r="AJ22" s="219">
        <v>2</v>
      </c>
      <c r="AK22" s="7">
        <v>2</v>
      </c>
    </row>
    <row r="23" spans="1:37" x14ac:dyDescent="0.25">
      <c r="A23" s="37">
        <v>20</v>
      </c>
      <c r="B23" s="207" t="s">
        <v>9</v>
      </c>
      <c r="C23" s="200">
        <v>16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117"/>
      <c r="AE23" s="289">
        <v>16</v>
      </c>
      <c r="AF23" s="223">
        <v>1</v>
      </c>
      <c r="AG23" s="213">
        <v>1</v>
      </c>
      <c r="AH23" s="214">
        <v>0</v>
      </c>
      <c r="AI23" s="220">
        <v>0</v>
      </c>
      <c r="AJ23" s="219">
        <v>0</v>
      </c>
      <c r="AK23" s="7">
        <v>0</v>
      </c>
    </row>
    <row r="24" spans="1:37" x14ac:dyDescent="0.25">
      <c r="A24" s="37">
        <v>21</v>
      </c>
      <c r="B24" s="207" t="s">
        <v>215</v>
      </c>
      <c r="C24" s="20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>
        <v>1</v>
      </c>
      <c r="S24" s="30">
        <v>2</v>
      </c>
      <c r="T24" s="30">
        <v>1</v>
      </c>
      <c r="U24" s="30"/>
      <c r="V24" s="30">
        <v>4</v>
      </c>
      <c r="W24" s="30">
        <v>1</v>
      </c>
      <c r="X24" s="30">
        <v>1</v>
      </c>
      <c r="Y24" s="30">
        <v>4</v>
      </c>
      <c r="Z24" s="30">
        <v>1</v>
      </c>
      <c r="AA24" s="30"/>
      <c r="AB24" s="30"/>
      <c r="AC24" s="30"/>
      <c r="AD24" s="117"/>
      <c r="AE24" s="289">
        <v>15</v>
      </c>
      <c r="AF24" s="223">
        <v>8</v>
      </c>
      <c r="AG24" s="213">
        <v>0</v>
      </c>
      <c r="AH24" s="214">
        <v>0</v>
      </c>
      <c r="AI24" s="220">
        <v>2</v>
      </c>
      <c r="AJ24" s="219">
        <v>1</v>
      </c>
      <c r="AK24" s="7">
        <v>5</v>
      </c>
    </row>
    <row r="25" spans="1:37" x14ac:dyDescent="0.25">
      <c r="A25" s="37">
        <v>22</v>
      </c>
      <c r="B25" s="207" t="s">
        <v>105</v>
      </c>
      <c r="C25" s="200"/>
      <c r="D25" s="30"/>
      <c r="E25" s="30"/>
      <c r="F25" s="30"/>
      <c r="G25" s="30">
        <v>1</v>
      </c>
      <c r="H25" s="30">
        <v>1</v>
      </c>
      <c r="I25" s="30">
        <v>4</v>
      </c>
      <c r="J25" s="30"/>
      <c r="K25" s="30"/>
      <c r="L25" s="30">
        <v>1</v>
      </c>
      <c r="M25" s="30">
        <v>4</v>
      </c>
      <c r="N25" s="30">
        <v>1</v>
      </c>
      <c r="O25" s="30">
        <v>2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117"/>
      <c r="AE25" s="289">
        <v>14</v>
      </c>
      <c r="AF25" s="223">
        <v>7</v>
      </c>
      <c r="AG25" s="213">
        <v>0</v>
      </c>
      <c r="AH25" s="214">
        <v>0</v>
      </c>
      <c r="AI25" s="220">
        <v>2</v>
      </c>
      <c r="AJ25" s="219">
        <v>1</v>
      </c>
      <c r="AK25" s="7">
        <v>4</v>
      </c>
    </row>
    <row r="26" spans="1:37" x14ac:dyDescent="0.25">
      <c r="A26" s="37">
        <v>23</v>
      </c>
      <c r="B26" s="207" t="s">
        <v>219</v>
      </c>
      <c r="C26" s="20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>
        <v>1</v>
      </c>
      <c r="S26" s="30">
        <v>1</v>
      </c>
      <c r="T26" s="30">
        <v>1</v>
      </c>
      <c r="U26" s="30"/>
      <c r="V26" s="30"/>
      <c r="W26" s="30"/>
      <c r="X26" s="30"/>
      <c r="Y26" s="30">
        <v>1</v>
      </c>
      <c r="Z26" s="30">
        <v>2</v>
      </c>
      <c r="AA26" s="30">
        <v>1</v>
      </c>
      <c r="AB26" s="30">
        <v>1</v>
      </c>
      <c r="AC26" s="30">
        <v>4</v>
      </c>
      <c r="AD26" s="117">
        <v>1</v>
      </c>
      <c r="AE26" s="289">
        <v>13</v>
      </c>
      <c r="AF26" s="223">
        <v>9</v>
      </c>
      <c r="AG26" s="213">
        <v>0</v>
      </c>
      <c r="AH26" s="214">
        <v>0</v>
      </c>
      <c r="AI26" s="220">
        <v>1</v>
      </c>
      <c r="AJ26" s="219">
        <v>1</v>
      </c>
      <c r="AK26" s="7">
        <v>7</v>
      </c>
    </row>
    <row r="27" spans="1:37" x14ac:dyDescent="0.25">
      <c r="A27" s="37">
        <v>24</v>
      </c>
      <c r="B27" s="207" t="s">
        <v>300</v>
      </c>
      <c r="C27" s="20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>
        <v>1</v>
      </c>
      <c r="W27" s="30">
        <v>2</v>
      </c>
      <c r="X27" s="30"/>
      <c r="Y27" s="30"/>
      <c r="Z27" s="30">
        <v>1</v>
      </c>
      <c r="AA27" s="30">
        <v>1</v>
      </c>
      <c r="AB27" s="30">
        <v>2</v>
      </c>
      <c r="AC27" s="30">
        <v>2</v>
      </c>
      <c r="AD27" s="117">
        <v>4</v>
      </c>
      <c r="AE27" s="289">
        <v>13</v>
      </c>
      <c r="AF27" s="223">
        <v>7</v>
      </c>
      <c r="AG27" s="213">
        <v>0</v>
      </c>
      <c r="AH27" s="214">
        <v>0</v>
      </c>
      <c r="AI27" s="220">
        <v>1</v>
      </c>
      <c r="AJ27" s="219">
        <v>3</v>
      </c>
      <c r="AK27" s="7">
        <v>3</v>
      </c>
    </row>
    <row r="28" spans="1:37" x14ac:dyDescent="0.25">
      <c r="A28" s="37">
        <v>25</v>
      </c>
      <c r="B28" s="207" t="s">
        <v>365</v>
      </c>
      <c r="C28" s="20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>
        <v>2</v>
      </c>
      <c r="AA28" s="30">
        <v>8</v>
      </c>
      <c r="AB28" s="30">
        <v>1</v>
      </c>
      <c r="AC28" s="30"/>
      <c r="AD28" s="117">
        <v>1</v>
      </c>
      <c r="AE28" s="289">
        <v>12</v>
      </c>
      <c r="AF28" s="223">
        <v>4</v>
      </c>
      <c r="AG28" s="213">
        <v>0</v>
      </c>
      <c r="AH28" s="214">
        <v>1</v>
      </c>
      <c r="AI28" s="220">
        <v>0</v>
      </c>
      <c r="AJ28" s="219">
        <v>1</v>
      </c>
      <c r="AK28" s="7">
        <v>2</v>
      </c>
    </row>
    <row r="29" spans="1:37" x14ac:dyDescent="0.25">
      <c r="A29" s="37">
        <v>26</v>
      </c>
      <c r="B29" s="207" t="s">
        <v>301</v>
      </c>
      <c r="C29" s="20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>
        <v>1</v>
      </c>
      <c r="W29" s="30"/>
      <c r="X29" s="30">
        <v>1</v>
      </c>
      <c r="Y29" s="30">
        <v>1</v>
      </c>
      <c r="Z29" s="30">
        <v>4</v>
      </c>
      <c r="AA29" s="30">
        <v>2</v>
      </c>
      <c r="AB29" s="30">
        <v>1</v>
      </c>
      <c r="AC29" s="30">
        <v>1</v>
      </c>
      <c r="AD29" s="117"/>
      <c r="AE29" s="289">
        <v>11</v>
      </c>
      <c r="AF29" s="223">
        <v>7</v>
      </c>
      <c r="AG29" s="213">
        <v>0</v>
      </c>
      <c r="AH29" s="214">
        <v>0</v>
      </c>
      <c r="AI29" s="220">
        <v>1</v>
      </c>
      <c r="AJ29" s="219">
        <v>1</v>
      </c>
      <c r="AK29" s="7">
        <v>5</v>
      </c>
    </row>
    <row r="30" spans="1:37" x14ac:dyDescent="0.25">
      <c r="A30" s="37">
        <v>27</v>
      </c>
      <c r="B30" s="207" t="s">
        <v>263</v>
      </c>
      <c r="C30" s="20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>
        <v>2</v>
      </c>
      <c r="V30" s="30">
        <v>1</v>
      </c>
      <c r="W30" s="30">
        <v>1</v>
      </c>
      <c r="X30" s="30">
        <v>2</v>
      </c>
      <c r="Y30" s="30">
        <v>1</v>
      </c>
      <c r="Z30" s="30">
        <v>4</v>
      </c>
      <c r="AA30" s="30"/>
      <c r="AB30" s="30"/>
      <c r="AC30" s="30"/>
      <c r="AD30" s="117"/>
      <c r="AE30" s="289">
        <v>11</v>
      </c>
      <c r="AF30" s="223">
        <v>6</v>
      </c>
      <c r="AG30" s="213">
        <v>0</v>
      </c>
      <c r="AH30" s="214">
        <v>0</v>
      </c>
      <c r="AI30" s="220">
        <v>1</v>
      </c>
      <c r="AJ30" s="219">
        <v>2</v>
      </c>
      <c r="AK30" s="7">
        <v>3</v>
      </c>
    </row>
    <row r="31" spans="1:37" x14ac:dyDescent="0.25">
      <c r="A31" s="37">
        <v>28</v>
      </c>
      <c r="B31" s="207" t="s">
        <v>188</v>
      </c>
      <c r="C31" s="20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>
        <v>1</v>
      </c>
      <c r="R31" s="30">
        <v>1</v>
      </c>
      <c r="S31" s="30">
        <v>1</v>
      </c>
      <c r="T31" s="30">
        <v>2</v>
      </c>
      <c r="U31" s="30"/>
      <c r="V31" s="30">
        <v>1</v>
      </c>
      <c r="W31" s="30"/>
      <c r="X31" s="30">
        <v>1</v>
      </c>
      <c r="Y31" s="30">
        <v>1</v>
      </c>
      <c r="Z31" s="30"/>
      <c r="AA31" s="30">
        <v>1</v>
      </c>
      <c r="AB31" s="30">
        <v>1</v>
      </c>
      <c r="AC31" s="30"/>
      <c r="AD31" s="117">
        <v>1</v>
      </c>
      <c r="AE31" s="289">
        <v>11</v>
      </c>
      <c r="AF31" s="223">
        <v>10</v>
      </c>
      <c r="AG31" s="213">
        <v>0</v>
      </c>
      <c r="AH31" s="214">
        <v>0</v>
      </c>
      <c r="AI31" s="220">
        <v>0</v>
      </c>
      <c r="AJ31" s="219">
        <v>1</v>
      </c>
      <c r="AK31" s="7">
        <v>9</v>
      </c>
    </row>
    <row r="32" spans="1:37" x14ac:dyDescent="0.25">
      <c r="A32" s="37">
        <v>29</v>
      </c>
      <c r="B32" s="207" t="s">
        <v>281</v>
      </c>
      <c r="C32" s="20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>
        <v>1</v>
      </c>
      <c r="V32" s="30"/>
      <c r="W32" s="30"/>
      <c r="X32" s="30"/>
      <c r="Y32" s="30">
        <v>1</v>
      </c>
      <c r="Z32" s="30"/>
      <c r="AA32" s="30">
        <v>4</v>
      </c>
      <c r="AB32" s="30">
        <v>1</v>
      </c>
      <c r="AC32" s="30">
        <v>2</v>
      </c>
      <c r="AD32" s="117">
        <v>2</v>
      </c>
      <c r="AE32" s="289">
        <v>11</v>
      </c>
      <c r="AF32" s="223">
        <v>6</v>
      </c>
      <c r="AG32" s="213">
        <v>0</v>
      </c>
      <c r="AH32" s="214">
        <v>0</v>
      </c>
      <c r="AI32" s="220">
        <v>1</v>
      </c>
      <c r="AJ32" s="219">
        <v>2</v>
      </c>
      <c r="AK32" s="7">
        <v>3</v>
      </c>
    </row>
    <row r="33" spans="1:37" x14ac:dyDescent="0.25">
      <c r="A33" s="37">
        <v>30</v>
      </c>
      <c r="B33" s="207" t="s">
        <v>200</v>
      </c>
      <c r="C33" s="20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>
        <v>1</v>
      </c>
      <c r="R33" s="30">
        <v>1</v>
      </c>
      <c r="S33" s="30">
        <v>1</v>
      </c>
      <c r="T33" s="30">
        <v>2</v>
      </c>
      <c r="U33" s="30"/>
      <c r="V33" s="30">
        <v>2</v>
      </c>
      <c r="W33" s="30">
        <v>2</v>
      </c>
      <c r="X33" s="30">
        <v>1</v>
      </c>
      <c r="Y33" s="30">
        <v>1</v>
      </c>
      <c r="Z33" s="30"/>
      <c r="AA33" s="30"/>
      <c r="AB33" s="30"/>
      <c r="AC33" s="30"/>
      <c r="AD33" s="117"/>
      <c r="AE33" s="289">
        <v>11</v>
      </c>
      <c r="AF33" s="255">
        <v>8</v>
      </c>
      <c r="AG33" s="213">
        <v>0</v>
      </c>
      <c r="AH33" s="214">
        <v>0</v>
      </c>
      <c r="AI33" s="220">
        <v>0</v>
      </c>
      <c r="AJ33" s="219">
        <v>3</v>
      </c>
      <c r="AK33" s="7">
        <v>5</v>
      </c>
    </row>
    <row r="34" spans="1:37" x14ac:dyDescent="0.25">
      <c r="A34" s="37">
        <v>31</v>
      </c>
      <c r="B34" s="207" t="s">
        <v>176</v>
      </c>
      <c r="C34" s="20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>
        <v>1</v>
      </c>
      <c r="O34" s="30">
        <v>2</v>
      </c>
      <c r="P34" s="30"/>
      <c r="Q34" s="30">
        <v>1</v>
      </c>
      <c r="R34" s="30">
        <v>2</v>
      </c>
      <c r="S34" s="30"/>
      <c r="T34" s="30"/>
      <c r="U34" s="30">
        <v>1</v>
      </c>
      <c r="V34" s="30"/>
      <c r="W34" s="30"/>
      <c r="X34" s="30">
        <v>4</v>
      </c>
      <c r="Y34" s="30"/>
      <c r="Z34" s="30"/>
      <c r="AA34" s="30"/>
      <c r="AB34" s="30"/>
      <c r="AC34" s="30"/>
      <c r="AD34" s="117"/>
      <c r="AE34" s="289">
        <v>11</v>
      </c>
      <c r="AF34" s="255">
        <v>6</v>
      </c>
      <c r="AG34" s="213">
        <v>0</v>
      </c>
      <c r="AH34" s="214">
        <v>0</v>
      </c>
      <c r="AI34" s="220">
        <v>1</v>
      </c>
      <c r="AJ34" s="219">
        <v>2</v>
      </c>
      <c r="AK34" s="7">
        <v>3</v>
      </c>
    </row>
    <row r="35" spans="1:37" x14ac:dyDescent="0.25">
      <c r="A35" s="37">
        <v>32</v>
      </c>
      <c r="B35" s="206" t="s">
        <v>153</v>
      </c>
      <c r="C35" s="199"/>
      <c r="D35" s="13"/>
      <c r="E35" s="13"/>
      <c r="F35" s="13"/>
      <c r="G35" s="13"/>
      <c r="H35" s="13"/>
      <c r="I35" s="13"/>
      <c r="J35" s="13"/>
      <c r="K35" s="13"/>
      <c r="L35" s="13">
        <v>1</v>
      </c>
      <c r="M35" s="13">
        <v>2</v>
      </c>
      <c r="N35" s="13">
        <v>1</v>
      </c>
      <c r="O35" s="13">
        <v>1</v>
      </c>
      <c r="P35" s="13">
        <v>2</v>
      </c>
      <c r="Q35" s="13">
        <v>2</v>
      </c>
      <c r="R35" s="13"/>
      <c r="S35" s="13"/>
      <c r="T35" s="13"/>
      <c r="U35" s="13">
        <v>1</v>
      </c>
      <c r="V35" s="13"/>
      <c r="W35" s="13"/>
      <c r="X35" s="13"/>
      <c r="Y35" s="13"/>
      <c r="Z35" s="13"/>
      <c r="AA35" s="13"/>
      <c r="AB35" s="13"/>
      <c r="AC35" s="13"/>
      <c r="AD35" s="116"/>
      <c r="AE35" s="288">
        <v>10</v>
      </c>
      <c r="AF35" s="223">
        <v>7</v>
      </c>
      <c r="AG35" s="211">
        <v>0</v>
      </c>
      <c r="AH35" s="212">
        <v>0</v>
      </c>
      <c r="AI35" s="219">
        <v>0</v>
      </c>
      <c r="AJ35" s="219">
        <v>3</v>
      </c>
      <c r="AK35" s="7">
        <v>4</v>
      </c>
    </row>
    <row r="36" spans="1:37" x14ac:dyDescent="0.25">
      <c r="A36" s="37">
        <v>33</v>
      </c>
      <c r="B36" s="207" t="s">
        <v>166</v>
      </c>
      <c r="C36" s="200"/>
      <c r="D36" s="30"/>
      <c r="E36" s="30"/>
      <c r="F36" s="30"/>
      <c r="G36" s="30"/>
      <c r="H36" s="30"/>
      <c r="I36" s="30"/>
      <c r="J36" s="30"/>
      <c r="K36" s="30"/>
      <c r="L36" s="30"/>
      <c r="M36" s="30">
        <v>1</v>
      </c>
      <c r="N36" s="30">
        <v>1</v>
      </c>
      <c r="O36" s="30">
        <v>2</v>
      </c>
      <c r="P36" s="30">
        <v>1</v>
      </c>
      <c r="Q36" s="30">
        <v>1</v>
      </c>
      <c r="R36" s="30">
        <v>1</v>
      </c>
      <c r="S36" s="30">
        <v>1</v>
      </c>
      <c r="T36" s="30">
        <v>2</v>
      </c>
      <c r="U36" s="30"/>
      <c r="V36" s="30"/>
      <c r="W36" s="30"/>
      <c r="X36" s="30"/>
      <c r="Y36" s="30"/>
      <c r="Z36" s="30"/>
      <c r="AA36" s="30"/>
      <c r="AB36" s="30"/>
      <c r="AC36" s="30"/>
      <c r="AD36" s="117"/>
      <c r="AE36" s="289">
        <v>10</v>
      </c>
      <c r="AF36" s="223">
        <v>8</v>
      </c>
      <c r="AG36" s="213">
        <v>0</v>
      </c>
      <c r="AH36" s="214">
        <v>0</v>
      </c>
      <c r="AI36" s="220">
        <v>0</v>
      </c>
      <c r="AJ36" s="219">
        <v>2</v>
      </c>
      <c r="AK36" s="7">
        <v>6</v>
      </c>
    </row>
    <row r="37" spans="1:37" x14ac:dyDescent="0.25">
      <c r="A37" s="37">
        <v>34</v>
      </c>
      <c r="B37" s="207" t="s">
        <v>193</v>
      </c>
      <c r="C37" s="20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>
        <v>1</v>
      </c>
      <c r="Q37" s="30">
        <v>1</v>
      </c>
      <c r="R37" s="30">
        <v>2</v>
      </c>
      <c r="S37" s="30">
        <v>2</v>
      </c>
      <c r="T37" s="30"/>
      <c r="U37" s="30"/>
      <c r="V37" s="30"/>
      <c r="W37" s="30"/>
      <c r="X37" s="30"/>
      <c r="Y37" s="30">
        <v>1</v>
      </c>
      <c r="Z37" s="30">
        <v>1</v>
      </c>
      <c r="AA37" s="30">
        <v>1</v>
      </c>
      <c r="AB37" s="30"/>
      <c r="AC37" s="30">
        <v>1</v>
      </c>
      <c r="AD37" s="117"/>
      <c r="AE37" s="289">
        <v>10</v>
      </c>
      <c r="AF37" s="223">
        <v>8</v>
      </c>
      <c r="AG37" s="213">
        <v>0</v>
      </c>
      <c r="AH37" s="214">
        <v>0</v>
      </c>
      <c r="AI37" s="220">
        <v>0</v>
      </c>
      <c r="AJ37" s="219">
        <v>2</v>
      </c>
      <c r="AK37" s="7">
        <v>6</v>
      </c>
    </row>
    <row r="38" spans="1:37" x14ac:dyDescent="0.25">
      <c r="A38" s="37">
        <v>35</v>
      </c>
      <c r="B38" s="207" t="s">
        <v>19</v>
      </c>
      <c r="C38" s="200">
        <v>2</v>
      </c>
      <c r="D38" s="30"/>
      <c r="E38" s="30">
        <v>1</v>
      </c>
      <c r="F38" s="30">
        <v>2</v>
      </c>
      <c r="G38" s="30">
        <v>4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117"/>
      <c r="AE38" s="289">
        <v>9</v>
      </c>
      <c r="AF38" s="223">
        <v>4</v>
      </c>
      <c r="AG38" s="213">
        <v>0</v>
      </c>
      <c r="AH38" s="214">
        <v>0</v>
      </c>
      <c r="AI38" s="220">
        <v>1</v>
      </c>
      <c r="AJ38" s="219">
        <v>2</v>
      </c>
      <c r="AK38" s="7">
        <v>1</v>
      </c>
    </row>
    <row r="39" spans="1:37" x14ac:dyDescent="0.25">
      <c r="A39" s="37">
        <v>36</v>
      </c>
      <c r="B39" s="207" t="s">
        <v>186</v>
      </c>
      <c r="C39" s="20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>
        <v>1</v>
      </c>
      <c r="P39" s="30">
        <v>1</v>
      </c>
      <c r="Q39" s="30"/>
      <c r="R39" s="30"/>
      <c r="S39" s="30"/>
      <c r="T39" s="30"/>
      <c r="U39" s="30"/>
      <c r="V39" s="30">
        <v>1</v>
      </c>
      <c r="W39" s="30">
        <v>1</v>
      </c>
      <c r="X39" s="30">
        <v>1</v>
      </c>
      <c r="Y39" s="30"/>
      <c r="Z39" s="30">
        <v>1</v>
      </c>
      <c r="AA39" s="30">
        <v>1</v>
      </c>
      <c r="AB39" s="30">
        <v>1</v>
      </c>
      <c r="AC39" s="30"/>
      <c r="AD39" s="117">
        <v>1</v>
      </c>
      <c r="AE39" s="289">
        <v>9</v>
      </c>
      <c r="AF39" s="223">
        <v>9</v>
      </c>
      <c r="AG39" s="213">
        <v>0</v>
      </c>
      <c r="AH39" s="214">
        <v>0</v>
      </c>
      <c r="AI39" s="220">
        <v>0</v>
      </c>
      <c r="AJ39" s="219">
        <v>0</v>
      </c>
      <c r="AK39" s="7">
        <v>9</v>
      </c>
    </row>
    <row r="40" spans="1:37" x14ac:dyDescent="0.25">
      <c r="A40" s="37">
        <v>37</v>
      </c>
      <c r="B40" s="207" t="s">
        <v>221</v>
      </c>
      <c r="C40" s="20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>
        <v>1</v>
      </c>
      <c r="U40" s="30">
        <v>1</v>
      </c>
      <c r="V40" s="30">
        <v>1</v>
      </c>
      <c r="W40" s="30">
        <v>1</v>
      </c>
      <c r="X40" s="30">
        <v>1</v>
      </c>
      <c r="Y40" s="30">
        <v>1</v>
      </c>
      <c r="Z40" s="30">
        <v>1</v>
      </c>
      <c r="AA40" s="30"/>
      <c r="AB40" s="30">
        <v>1</v>
      </c>
      <c r="AC40" s="30">
        <v>1</v>
      </c>
      <c r="AD40" s="117"/>
      <c r="AE40" s="289">
        <v>9</v>
      </c>
      <c r="AF40" s="223">
        <v>9</v>
      </c>
      <c r="AG40" s="213">
        <v>0</v>
      </c>
      <c r="AH40" s="214">
        <v>0</v>
      </c>
      <c r="AI40" s="220">
        <v>0</v>
      </c>
      <c r="AJ40" s="219">
        <v>0</v>
      </c>
      <c r="AK40" s="7">
        <v>9</v>
      </c>
    </row>
    <row r="41" spans="1:37" x14ac:dyDescent="0.25">
      <c r="A41" s="37">
        <v>38</v>
      </c>
      <c r="B41" s="207" t="s">
        <v>101</v>
      </c>
      <c r="C41" s="200"/>
      <c r="D41" s="30"/>
      <c r="E41" s="30"/>
      <c r="F41" s="30"/>
      <c r="G41" s="30">
        <v>4</v>
      </c>
      <c r="H41" s="30">
        <v>1</v>
      </c>
      <c r="I41" s="30"/>
      <c r="J41" s="30">
        <v>2</v>
      </c>
      <c r="K41" s="30">
        <v>1</v>
      </c>
      <c r="L41" s="30">
        <v>1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117"/>
      <c r="AE41" s="289">
        <v>9</v>
      </c>
      <c r="AF41" s="223">
        <v>5</v>
      </c>
      <c r="AG41" s="213">
        <v>0</v>
      </c>
      <c r="AH41" s="214">
        <v>0</v>
      </c>
      <c r="AI41" s="220">
        <v>1</v>
      </c>
      <c r="AJ41" s="219">
        <v>1</v>
      </c>
      <c r="AK41" s="7">
        <v>3</v>
      </c>
    </row>
    <row r="42" spans="1:37" x14ac:dyDescent="0.25">
      <c r="A42" s="37">
        <v>39</v>
      </c>
      <c r="B42" s="207" t="s">
        <v>11</v>
      </c>
      <c r="C42" s="200">
        <v>8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117"/>
      <c r="AE42" s="289">
        <v>8</v>
      </c>
      <c r="AF42" s="223">
        <v>1</v>
      </c>
      <c r="AG42" s="213">
        <v>0</v>
      </c>
      <c r="AH42" s="214">
        <v>1</v>
      </c>
      <c r="AI42" s="220">
        <v>0</v>
      </c>
      <c r="AJ42" s="219">
        <v>0</v>
      </c>
      <c r="AK42" s="7">
        <v>0</v>
      </c>
    </row>
    <row r="43" spans="1:37" x14ac:dyDescent="0.25">
      <c r="A43" s="37">
        <v>40</v>
      </c>
      <c r="B43" s="207" t="s">
        <v>95</v>
      </c>
      <c r="C43" s="200"/>
      <c r="D43" s="30"/>
      <c r="E43" s="30"/>
      <c r="F43" s="30">
        <v>1</v>
      </c>
      <c r="G43" s="30"/>
      <c r="H43" s="30">
        <v>3</v>
      </c>
      <c r="I43" s="30">
        <v>1</v>
      </c>
      <c r="J43" s="30"/>
      <c r="K43" s="30"/>
      <c r="L43" s="30"/>
      <c r="M43" s="30"/>
      <c r="N43" s="30"/>
      <c r="O43" s="30"/>
      <c r="P43" s="30"/>
      <c r="Q43" s="30">
        <v>1</v>
      </c>
      <c r="R43" s="30">
        <v>1</v>
      </c>
      <c r="S43" s="30">
        <v>1</v>
      </c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117"/>
      <c r="AE43" s="289">
        <v>8</v>
      </c>
      <c r="AF43" s="223">
        <v>6</v>
      </c>
      <c r="AG43" s="213">
        <v>0</v>
      </c>
      <c r="AH43" s="214">
        <v>0</v>
      </c>
      <c r="AI43" s="220">
        <v>0</v>
      </c>
      <c r="AJ43" s="219">
        <v>0</v>
      </c>
      <c r="AK43" s="7">
        <v>5</v>
      </c>
    </row>
    <row r="44" spans="1:37" x14ac:dyDescent="0.25">
      <c r="A44" s="37">
        <v>41</v>
      </c>
      <c r="B44" s="207" t="s">
        <v>129</v>
      </c>
      <c r="C44" s="200"/>
      <c r="D44" s="30"/>
      <c r="E44" s="30"/>
      <c r="F44" s="30"/>
      <c r="G44" s="30"/>
      <c r="H44" s="30"/>
      <c r="I44" s="30">
        <v>1</v>
      </c>
      <c r="J44" s="30">
        <v>1</v>
      </c>
      <c r="K44" s="30"/>
      <c r="L44" s="30"/>
      <c r="M44" s="30">
        <v>1</v>
      </c>
      <c r="N44" s="30"/>
      <c r="O44" s="30"/>
      <c r="P44" s="30"/>
      <c r="Q44" s="30"/>
      <c r="R44" s="30"/>
      <c r="S44" s="30"/>
      <c r="T44" s="30"/>
      <c r="U44" s="30"/>
      <c r="V44" s="30">
        <v>4</v>
      </c>
      <c r="W44" s="30">
        <v>1</v>
      </c>
      <c r="X44" s="30"/>
      <c r="Y44" s="30"/>
      <c r="Z44" s="30"/>
      <c r="AA44" s="30"/>
      <c r="AB44" s="30"/>
      <c r="AC44" s="30"/>
      <c r="AD44" s="117"/>
      <c r="AE44" s="289">
        <v>8</v>
      </c>
      <c r="AF44" s="223">
        <v>5</v>
      </c>
      <c r="AG44" s="213">
        <v>0</v>
      </c>
      <c r="AH44" s="214">
        <v>0</v>
      </c>
      <c r="AI44" s="220">
        <v>1</v>
      </c>
      <c r="AJ44" s="219">
        <v>0</v>
      </c>
      <c r="AK44" s="7">
        <v>4</v>
      </c>
    </row>
    <row r="45" spans="1:37" x14ac:dyDescent="0.25">
      <c r="A45" s="37">
        <v>42</v>
      </c>
      <c r="B45" s="207" t="s">
        <v>127</v>
      </c>
      <c r="C45" s="200"/>
      <c r="D45" s="30"/>
      <c r="E45" s="30"/>
      <c r="F45" s="30"/>
      <c r="G45" s="30"/>
      <c r="H45" s="30"/>
      <c r="I45" s="30">
        <v>1</v>
      </c>
      <c r="J45" s="30">
        <v>2</v>
      </c>
      <c r="K45" s="30">
        <v>2</v>
      </c>
      <c r="L45" s="30">
        <v>2</v>
      </c>
      <c r="M45" s="30">
        <v>1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117"/>
      <c r="AE45" s="289">
        <v>8</v>
      </c>
      <c r="AF45" s="223">
        <v>5</v>
      </c>
      <c r="AG45" s="213">
        <v>0</v>
      </c>
      <c r="AH45" s="214">
        <v>0</v>
      </c>
      <c r="AI45" s="220">
        <v>0</v>
      </c>
      <c r="AJ45" s="219">
        <v>3</v>
      </c>
      <c r="AK45" s="7">
        <v>2</v>
      </c>
    </row>
    <row r="46" spans="1:37" x14ac:dyDescent="0.25">
      <c r="A46" s="37">
        <v>43</v>
      </c>
      <c r="B46" s="207" t="s">
        <v>147</v>
      </c>
      <c r="C46" s="200"/>
      <c r="D46" s="30"/>
      <c r="E46" s="30"/>
      <c r="F46" s="30"/>
      <c r="G46" s="30"/>
      <c r="H46" s="30"/>
      <c r="I46" s="30"/>
      <c r="J46" s="30"/>
      <c r="K46" s="30">
        <v>2</v>
      </c>
      <c r="L46" s="30"/>
      <c r="M46" s="30"/>
      <c r="N46" s="30"/>
      <c r="O46" s="30"/>
      <c r="P46" s="30"/>
      <c r="Q46" s="30"/>
      <c r="R46" s="30"/>
      <c r="S46" s="30"/>
      <c r="T46" s="30"/>
      <c r="U46" s="30">
        <v>4</v>
      </c>
      <c r="V46" s="30"/>
      <c r="W46" s="30">
        <v>1</v>
      </c>
      <c r="X46" s="30"/>
      <c r="Y46" s="30"/>
      <c r="Z46" s="30"/>
      <c r="AA46" s="30"/>
      <c r="AB46" s="30"/>
      <c r="AC46" s="30"/>
      <c r="AD46" s="117"/>
      <c r="AE46" s="289">
        <v>7</v>
      </c>
      <c r="AF46" s="223">
        <v>3</v>
      </c>
      <c r="AG46" s="213">
        <v>0</v>
      </c>
      <c r="AH46" s="214">
        <v>0</v>
      </c>
      <c r="AI46" s="220">
        <v>1</v>
      </c>
      <c r="AJ46" s="219">
        <v>1</v>
      </c>
      <c r="AK46" s="7">
        <v>1</v>
      </c>
    </row>
    <row r="47" spans="1:37" x14ac:dyDescent="0.25">
      <c r="A47" s="37">
        <v>44</v>
      </c>
      <c r="B47" s="207" t="s">
        <v>277</v>
      </c>
      <c r="C47" s="20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>
        <v>1</v>
      </c>
      <c r="V47" s="30">
        <v>1</v>
      </c>
      <c r="W47" s="30">
        <v>1</v>
      </c>
      <c r="X47" s="30">
        <v>1</v>
      </c>
      <c r="Y47" s="30"/>
      <c r="Z47" s="30"/>
      <c r="AA47" s="30">
        <v>1</v>
      </c>
      <c r="AB47" s="30">
        <v>1</v>
      </c>
      <c r="AC47" s="30"/>
      <c r="AD47" s="117"/>
      <c r="AE47" s="289">
        <v>6</v>
      </c>
      <c r="AF47" s="223">
        <v>6</v>
      </c>
      <c r="AG47" s="213">
        <v>0</v>
      </c>
      <c r="AH47" s="214">
        <v>0</v>
      </c>
      <c r="AI47" s="220">
        <v>0</v>
      </c>
      <c r="AJ47" s="219">
        <v>0</v>
      </c>
      <c r="AK47" s="7">
        <v>6</v>
      </c>
    </row>
    <row r="48" spans="1:37" x14ac:dyDescent="0.25">
      <c r="A48" s="37">
        <v>45</v>
      </c>
      <c r="B48" s="207" t="s">
        <v>323</v>
      </c>
      <c r="C48" s="20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>
        <v>1</v>
      </c>
      <c r="X48" s="30">
        <v>1</v>
      </c>
      <c r="Y48" s="30">
        <v>2</v>
      </c>
      <c r="Z48" s="30">
        <v>1</v>
      </c>
      <c r="AA48" s="30">
        <v>1</v>
      </c>
      <c r="AB48" s="30"/>
      <c r="AC48" s="30"/>
      <c r="AD48" s="117"/>
      <c r="AE48" s="289">
        <v>6</v>
      </c>
      <c r="AF48" s="223">
        <v>5</v>
      </c>
      <c r="AG48" s="213">
        <v>0</v>
      </c>
      <c r="AH48" s="214">
        <v>0</v>
      </c>
      <c r="AI48" s="220">
        <v>0</v>
      </c>
      <c r="AJ48" s="219">
        <v>1</v>
      </c>
      <c r="AK48" s="7">
        <v>4</v>
      </c>
    </row>
    <row r="49" spans="1:37" x14ac:dyDescent="0.25">
      <c r="A49" s="37">
        <v>46</v>
      </c>
      <c r="B49" s="207" t="s">
        <v>294</v>
      </c>
      <c r="C49" s="20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>
        <v>2</v>
      </c>
      <c r="Z49" s="30"/>
      <c r="AA49" s="30">
        <v>1</v>
      </c>
      <c r="AB49" s="30">
        <v>1</v>
      </c>
      <c r="AC49" s="30">
        <v>1</v>
      </c>
      <c r="AD49" s="117">
        <v>1</v>
      </c>
      <c r="AE49" s="289">
        <v>6</v>
      </c>
      <c r="AF49" s="223">
        <v>5</v>
      </c>
      <c r="AG49" s="213">
        <v>0</v>
      </c>
      <c r="AH49" s="214">
        <v>0</v>
      </c>
      <c r="AI49" s="220">
        <v>0</v>
      </c>
      <c r="AJ49" s="219">
        <v>1</v>
      </c>
      <c r="AK49" s="7">
        <v>4</v>
      </c>
    </row>
    <row r="50" spans="1:37" x14ac:dyDescent="0.25">
      <c r="A50" s="37">
        <v>47</v>
      </c>
      <c r="B50" s="207" t="s">
        <v>344</v>
      </c>
      <c r="C50" s="20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>
        <v>1</v>
      </c>
      <c r="Y50" s="30">
        <v>1</v>
      </c>
      <c r="Z50" s="30">
        <v>1</v>
      </c>
      <c r="AA50" s="30">
        <v>1</v>
      </c>
      <c r="AB50" s="30"/>
      <c r="AC50" s="30">
        <v>1</v>
      </c>
      <c r="AD50" s="117">
        <v>1</v>
      </c>
      <c r="AE50" s="289">
        <v>6</v>
      </c>
      <c r="AF50" s="223">
        <v>6</v>
      </c>
      <c r="AG50" s="213">
        <v>0</v>
      </c>
      <c r="AH50" s="214">
        <v>0</v>
      </c>
      <c r="AI50" s="220">
        <v>0</v>
      </c>
      <c r="AJ50" s="219">
        <v>0</v>
      </c>
      <c r="AK50" s="7">
        <v>6</v>
      </c>
    </row>
    <row r="51" spans="1:37" x14ac:dyDescent="0.25">
      <c r="A51" s="37">
        <v>48</v>
      </c>
      <c r="B51" s="207" t="s">
        <v>306</v>
      </c>
      <c r="C51" s="20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>
        <v>1</v>
      </c>
      <c r="W51" s="30"/>
      <c r="X51" s="30">
        <v>1</v>
      </c>
      <c r="Y51" s="30"/>
      <c r="Z51" s="30">
        <v>1</v>
      </c>
      <c r="AA51" s="30">
        <v>2</v>
      </c>
      <c r="AB51" s="30">
        <v>1</v>
      </c>
      <c r="AC51" s="30"/>
      <c r="AD51" s="117"/>
      <c r="AE51" s="289">
        <v>6</v>
      </c>
      <c r="AF51" s="223">
        <v>5</v>
      </c>
      <c r="AG51" s="213">
        <v>0</v>
      </c>
      <c r="AH51" s="214">
        <v>0</v>
      </c>
      <c r="AI51" s="220">
        <v>0</v>
      </c>
      <c r="AJ51" s="219">
        <v>1</v>
      </c>
      <c r="AK51" s="7">
        <v>4</v>
      </c>
    </row>
    <row r="52" spans="1:37" x14ac:dyDescent="0.25">
      <c r="A52" s="37">
        <v>49</v>
      </c>
      <c r="B52" s="207" t="s">
        <v>170</v>
      </c>
      <c r="C52" s="20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>
        <v>1</v>
      </c>
      <c r="Z52" s="30">
        <v>1</v>
      </c>
      <c r="AA52" s="30"/>
      <c r="AB52" s="30">
        <v>4</v>
      </c>
      <c r="AC52" s="30"/>
      <c r="AD52" s="117"/>
      <c r="AE52" s="289">
        <v>6</v>
      </c>
      <c r="AF52" s="223">
        <v>3</v>
      </c>
      <c r="AG52" s="213">
        <v>0</v>
      </c>
      <c r="AH52" s="214">
        <v>0</v>
      </c>
      <c r="AI52" s="220">
        <v>1</v>
      </c>
      <c r="AJ52" s="219">
        <v>0</v>
      </c>
      <c r="AK52" s="7">
        <v>2</v>
      </c>
    </row>
    <row r="53" spans="1:37" x14ac:dyDescent="0.25">
      <c r="A53" s="37">
        <v>50</v>
      </c>
      <c r="B53" s="207" t="s">
        <v>26</v>
      </c>
      <c r="C53" s="200">
        <v>1</v>
      </c>
      <c r="D53" s="30">
        <v>4</v>
      </c>
      <c r="E53" s="30"/>
      <c r="F53" s="30"/>
      <c r="G53" s="30"/>
      <c r="H53" s="30"/>
      <c r="I53" s="30"/>
      <c r="J53" s="30"/>
      <c r="K53" s="30"/>
      <c r="L53" s="30"/>
      <c r="M53" s="30">
        <v>1</v>
      </c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117"/>
      <c r="AE53" s="289">
        <v>6</v>
      </c>
      <c r="AF53" s="223">
        <v>3</v>
      </c>
      <c r="AG53" s="213">
        <v>0</v>
      </c>
      <c r="AH53" s="214">
        <v>0</v>
      </c>
      <c r="AI53" s="220">
        <v>1</v>
      </c>
      <c r="AJ53" s="219">
        <v>0</v>
      </c>
      <c r="AK53" s="7">
        <v>2</v>
      </c>
    </row>
    <row r="54" spans="1:37" x14ac:dyDescent="0.25">
      <c r="A54" s="37">
        <v>51</v>
      </c>
      <c r="B54" s="207" t="s">
        <v>303</v>
      </c>
      <c r="C54" s="20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>
        <v>1</v>
      </c>
      <c r="W54" s="30"/>
      <c r="X54" s="30"/>
      <c r="Y54" s="30">
        <v>1</v>
      </c>
      <c r="Z54" s="30">
        <v>1</v>
      </c>
      <c r="AA54" s="30">
        <v>1</v>
      </c>
      <c r="AB54" s="30">
        <v>1</v>
      </c>
      <c r="AC54" s="30">
        <v>1</v>
      </c>
      <c r="AD54" s="117"/>
      <c r="AE54" s="289">
        <v>6</v>
      </c>
      <c r="AF54" s="223">
        <v>6</v>
      </c>
      <c r="AG54" s="213">
        <v>0</v>
      </c>
      <c r="AH54" s="214">
        <v>0</v>
      </c>
      <c r="AI54" s="220">
        <v>0</v>
      </c>
      <c r="AJ54" s="219">
        <v>0</v>
      </c>
      <c r="AK54" s="7">
        <v>6</v>
      </c>
    </row>
    <row r="55" spans="1:37" x14ac:dyDescent="0.25">
      <c r="A55" s="37">
        <v>52</v>
      </c>
      <c r="B55" s="207" t="s">
        <v>310</v>
      </c>
      <c r="C55" s="20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>
        <v>1</v>
      </c>
      <c r="X55" s="30">
        <v>2</v>
      </c>
      <c r="Y55" s="30">
        <v>1</v>
      </c>
      <c r="Z55" s="30"/>
      <c r="AA55" s="30"/>
      <c r="AB55" s="30"/>
      <c r="AC55" s="30"/>
      <c r="AD55" s="117">
        <v>2</v>
      </c>
      <c r="AE55" s="289">
        <v>6</v>
      </c>
      <c r="AF55" s="223">
        <v>4</v>
      </c>
      <c r="AG55" s="213">
        <v>0</v>
      </c>
      <c r="AH55" s="214">
        <v>0</v>
      </c>
      <c r="AI55" s="220">
        <v>0</v>
      </c>
      <c r="AJ55" s="219">
        <v>2</v>
      </c>
      <c r="AK55" s="7">
        <v>2</v>
      </c>
    </row>
    <row r="56" spans="1:37" x14ac:dyDescent="0.25">
      <c r="A56" s="37">
        <v>53</v>
      </c>
      <c r="B56" s="207" t="s">
        <v>71</v>
      </c>
      <c r="C56" s="200"/>
      <c r="D56" s="30"/>
      <c r="E56" s="30">
        <v>1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>
        <v>1</v>
      </c>
      <c r="Z56" s="30">
        <v>2</v>
      </c>
      <c r="AA56" s="30"/>
      <c r="AB56" s="30"/>
      <c r="AC56" s="30">
        <v>1</v>
      </c>
      <c r="AD56" s="117">
        <v>1</v>
      </c>
      <c r="AE56" s="289">
        <v>6</v>
      </c>
      <c r="AF56" s="223">
        <v>5</v>
      </c>
      <c r="AG56" s="213">
        <v>0</v>
      </c>
      <c r="AH56" s="214">
        <v>0</v>
      </c>
      <c r="AI56" s="220">
        <v>0</v>
      </c>
      <c r="AJ56" s="219">
        <v>1</v>
      </c>
      <c r="AK56" s="7">
        <v>4</v>
      </c>
    </row>
    <row r="57" spans="1:37" x14ac:dyDescent="0.25">
      <c r="A57" s="37">
        <v>54</v>
      </c>
      <c r="B57" s="207" t="s">
        <v>298</v>
      </c>
      <c r="C57" s="20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>
        <v>1</v>
      </c>
      <c r="W57" s="30"/>
      <c r="X57" s="30">
        <v>1</v>
      </c>
      <c r="Y57" s="30">
        <v>1</v>
      </c>
      <c r="Z57" s="30">
        <v>1</v>
      </c>
      <c r="AA57" s="30"/>
      <c r="AB57" s="30">
        <v>1</v>
      </c>
      <c r="AC57" s="30"/>
      <c r="AD57" s="117"/>
      <c r="AE57" s="289">
        <v>5</v>
      </c>
      <c r="AF57" s="223">
        <v>5</v>
      </c>
      <c r="AG57" s="213">
        <v>0</v>
      </c>
      <c r="AH57" s="214">
        <v>0</v>
      </c>
      <c r="AI57" s="220">
        <v>0</v>
      </c>
      <c r="AJ57" s="219">
        <v>0</v>
      </c>
      <c r="AK57" s="7">
        <v>5</v>
      </c>
    </row>
    <row r="58" spans="1:37" x14ac:dyDescent="0.25">
      <c r="A58" s="37">
        <v>55</v>
      </c>
      <c r="B58" s="207" t="s">
        <v>381</v>
      </c>
      <c r="C58" s="20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>
        <v>2</v>
      </c>
      <c r="AB58" s="30">
        <v>2</v>
      </c>
      <c r="AC58" s="30">
        <v>1</v>
      </c>
      <c r="AD58" s="117"/>
      <c r="AE58" s="289">
        <v>5</v>
      </c>
      <c r="AF58" s="223">
        <v>3</v>
      </c>
      <c r="AG58" s="213">
        <v>0</v>
      </c>
      <c r="AH58" s="214">
        <v>0</v>
      </c>
      <c r="AI58" s="220">
        <v>0</v>
      </c>
      <c r="AJ58" s="219">
        <v>2</v>
      </c>
      <c r="AK58" s="7">
        <v>1</v>
      </c>
    </row>
    <row r="59" spans="1:37" x14ac:dyDescent="0.25">
      <c r="A59" s="37">
        <v>56</v>
      </c>
      <c r="B59" s="207" t="s">
        <v>244</v>
      </c>
      <c r="C59" s="20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>
        <v>1</v>
      </c>
      <c r="T59" s="30">
        <v>1</v>
      </c>
      <c r="U59" s="30">
        <v>1</v>
      </c>
      <c r="V59" s="30">
        <v>2</v>
      </c>
      <c r="W59" s="30"/>
      <c r="X59" s="30"/>
      <c r="Y59" s="30"/>
      <c r="Z59" s="30"/>
      <c r="AA59" s="30"/>
      <c r="AB59" s="30"/>
      <c r="AC59" s="30"/>
      <c r="AD59" s="117"/>
      <c r="AE59" s="289">
        <v>5</v>
      </c>
      <c r="AF59" s="223">
        <v>4</v>
      </c>
      <c r="AG59" s="213">
        <v>0</v>
      </c>
      <c r="AH59" s="214">
        <v>0</v>
      </c>
      <c r="AI59" s="220">
        <v>0</v>
      </c>
      <c r="AJ59" s="219">
        <v>1</v>
      </c>
      <c r="AK59" s="7">
        <v>3</v>
      </c>
    </row>
    <row r="60" spans="1:37" x14ac:dyDescent="0.25">
      <c r="A60" s="37">
        <v>57</v>
      </c>
      <c r="B60" s="207" t="s">
        <v>117</v>
      </c>
      <c r="C60" s="200"/>
      <c r="D60" s="30"/>
      <c r="E60" s="30"/>
      <c r="F60" s="30"/>
      <c r="G60" s="30"/>
      <c r="H60" s="30">
        <v>1</v>
      </c>
      <c r="I60" s="30"/>
      <c r="J60" s="30"/>
      <c r="K60" s="30"/>
      <c r="L60" s="30"/>
      <c r="M60" s="30"/>
      <c r="N60" s="30"/>
      <c r="O60" s="30"/>
      <c r="P60" s="30"/>
      <c r="Q60" s="30"/>
      <c r="R60" s="30">
        <v>1</v>
      </c>
      <c r="S60" s="30">
        <v>2</v>
      </c>
      <c r="T60" s="30">
        <v>1</v>
      </c>
      <c r="U60" s="30"/>
      <c r="V60" s="30"/>
      <c r="W60" s="30"/>
      <c r="X60" s="30"/>
      <c r="Y60" s="30"/>
      <c r="Z60" s="30"/>
      <c r="AA60" s="30"/>
      <c r="AB60" s="30"/>
      <c r="AC60" s="30"/>
      <c r="AD60" s="117"/>
      <c r="AE60" s="289">
        <v>5</v>
      </c>
      <c r="AF60" s="223">
        <v>4</v>
      </c>
      <c r="AG60" s="213">
        <v>0</v>
      </c>
      <c r="AH60" s="214">
        <v>0</v>
      </c>
      <c r="AI60" s="220">
        <v>0</v>
      </c>
      <c r="AJ60" s="219">
        <v>1</v>
      </c>
      <c r="AK60" s="7">
        <v>3</v>
      </c>
    </row>
    <row r="61" spans="1:37" x14ac:dyDescent="0.25">
      <c r="A61" s="37">
        <v>58</v>
      </c>
      <c r="B61" s="207" t="s">
        <v>239</v>
      </c>
      <c r="C61" s="20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>
        <v>1</v>
      </c>
      <c r="T61" s="30">
        <v>4</v>
      </c>
      <c r="U61" s="30"/>
      <c r="V61" s="30"/>
      <c r="W61" s="30"/>
      <c r="X61" s="30"/>
      <c r="Y61" s="30"/>
      <c r="Z61" s="30"/>
      <c r="AA61" s="30"/>
      <c r="AB61" s="30"/>
      <c r="AC61" s="30"/>
      <c r="AD61" s="117"/>
      <c r="AE61" s="289">
        <v>5</v>
      </c>
      <c r="AF61" s="223">
        <v>2</v>
      </c>
      <c r="AG61" s="213">
        <v>0</v>
      </c>
      <c r="AH61" s="214">
        <v>0</v>
      </c>
      <c r="AI61" s="220">
        <v>1</v>
      </c>
      <c r="AJ61" s="219">
        <v>0</v>
      </c>
      <c r="AK61" s="7">
        <v>1</v>
      </c>
    </row>
    <row r="62" spans="1:37" x14ac:dyDescent="0.25">
      <c r="A62" s="37">
        <v>59</v>
      </c>
      <c r="B62" s="207" t="s">
        <v>262</v>
      </c>
      <c r="C62" s="20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>
        <v>1</v>
      </c>
      <c r="X62" s="30"/>
      <c r="Y62" s="30">
        <v>1</v>
      </c>
      <c r="Z62" s="30">
        <v>1</v>
      </c>
      <c r="AA62" s="30"/>
      <c r="AB62" s="30"/>
      <c r="AC62" s="30">
        <v>1</v>
      </c>
      <c r="AD62" s="117">
        <v>1</v>
      </c>
      <c r="AE62" s="289">
        <v>5</v>
      </c>
      <c r="AF62" s="223">
        <v>5</v>
      </c>
      <c r="AG62" s="213">
        <v>0</v>
      </c>
      <c r="AH62" s="214">
        <v>0</v>
      </c>
      <c r="AI62" s="220">
        <v>0</v>
      </c>
      <c r="AJ62" s="219">
        <v>0</v>
      </c>
      <c r="AK62" s="7">
        <v>5</v>
      </c>
    </row>
    <row r="63" spans="1:37" x14ac:dyDescent="0.25">
      <c r="A63" s="37">
        <v>60</v>
      </c>
      <c r="B63" s="207" t="s">
        <v>258</v>
      </c>
      <c r="C63" s="20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>
        <v>1</v>
      </c>
      <c r="U63" s="30"/>
      <c r="V63" s="30"/>
      <c r="W63" s="30"/>
      <c r="X63" s="30">
        <v>1</v>
      </c>
      <c r="Y63" s="30"/>
      <c r="Z63" s="30">
        <v>1</v>
      </c>
      <c r="AA63" s="30">
        <v>1</v>
      </c>
      <c r="AB63" s="30"/>
      <c r="AC63" s="30"/>
      <c r="AD63" s="117">
        <v>1</v>
      </c>
      <c r="AE63" s="289">
        <v>5</v>
      </c>
      <c r="AF63" s="223">
        <v>5</v>
      </c>
      <c r="AG63" s="213">
        <v>0</v>
      </c>
      <c r="AH63" s="214">
        <v>0</v>
      </c>
      <c r="AI63" s="220">
        <v>0</v>
      </c>
      <c r="AJ63" s="219">
        <v>0</v>
      </c>
      <c r="AK63" s="7">
        <v>5</v>
      </c>
    </row>
    <row r="64" spans="1:37" x14ac:dyDescent="0.25">
      <c r="A64" s="37">
        <v>61</v>
      </c>
      <c r="B64" s="207" t="s">
        <v>355</v>
      </c>
      <c r="C64" s="20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>
        <v>1</v>
      </c>
      <c r="Z64" s="30">
        <v>1</v>
      </c>
      <c r="AA64" s="30"/>
      <c r="AB64" s="30">
        <v>1</v>
      </c>
      <c r="AC64" s="30">
        <v>1</v>
      </c>
      <c r="AD64" s="117">
        <v>1</v>
      </c>
      <c r="AE64" s="289">
        <v>5</v>
      </c>
      <c r="AF64" s="223">
        <v>5</v>
      </c>
      <c r="AG64" s="213">
        <v>0</v>
      </c>
      <c r="AH64" s="214">
        <v>0</v>
      </c>
      <c r="AI64" s="220">
        <v>0</v>
      </c>
      <c r="AJ64" s="219">
        <v>0</v>
      </c>
      <c r="AK64" s="7">
        <v>5</v>
      </c>
    </row>
    <row r="65" spans="1:37" x14ac:dyDescent="0.25">
      <c r="A65" s="37">
        <v>62</v>
      </c>
      <c r="B65" s="207" t="s">
        <v>311</v>
      </c>
      <c r="C65" s="20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>
        <v>1</v>
      </c>
      <c r="Y65" s="30"/>
      <c r="Z65" s="30"/>
      <c r="AA65" s="30">
        <v>1</v>
      </c>
      <c r="AB65" s="30">
        <v>1</v>
      </c>
      <c r="AC65" s="30">
        <v>1</v>
      </c>
      <c r="AD65" s="117">
        <v>1</v>
      </c>
      <c r="AE65" s="289">
        <v>5</v>
      </c>
      <c r="AF65" s="223">
        <v>5</v>
      </c>
      <c r="AG65" s="213">
        <v>0</v>
      </c>
      <c r="AH65" s="214">
        <v>0</v>
      </c>
      <c r="AI65" s="220">
        <v>0</v>
      </c>
      <c r="AJ65" s="219">
        <v>0</v>
      </c>
      <c r="AK65" s="7">
        <v>5</v>
      </c>
    </row>
    <row r="66" spans="1:37" x14ac:dyDescent="0.25">
      <c r="A66" s="37">
        <v>63</v>
      </c>
      <c r="B66" s="207" t="s">
        <v>346</v>
      </c>
      <c r="C66" s="20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>
        <v>2</v>
      </c>
      <c r="Z66" s="30"/>
      <c r="AA66" s="30"/>
      <c r="AB66" s="30"/>
      <c r="AC66" s="30">
        <v>2</v>
      </c>
      <c r="AD66" s="117">
        <v>1</v>
      </c>
      <c r="AE66" s="289">
        <v>5</v>
      </c>
      <c r="AF66" s="223">
        <v>3</v>
      </c>
      <c r="AG66" s="213">
        <v>0</v>
      </c>
      <c r="AH66" s="214">
        <v>0</v>
      </c>
      <c r="AI66" s="220">
        <v>0</v>
      </c>
      <c r="AJ66" s="219">
        <v>2</v>
      </c>
      <c r="AK66" s="7">
        <v>1</v>
      </c>
    </row>
    <row r="67" spans="1:37" x14ac:dyDescent="0.25">
      <c r="A67" s="37">
        <v>64</v>
      </c>
      <c r="B67" s="207" t="s">
        <v>227</v>
      </c>
      <c r="C67" s="20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>
        <v>2</v>
      </c>
      <c r="T67" s="30">
        <v>1</v>
      </c>
      <c r="U67" s="30"/>
      <c r="V67" s="30"/>
      <c r="W67" s="30"/>
      <c r="X67" s="30"/>
      <c r="Y67" s="30">
        <v>1</v>
      </c>
      <c r="Z67" s="30"/>
      <c r="AA67" s="30"/>
      <c r="AB67" s="30"/>
      <c r="AC67" s="30"/>
      <c r="AD67" s="117"/>
      <c r="AE67" s="289">
        <v>4</v>
      </c>
      <c r="AF67" s="223">
        <v>3</v>
      </c>
      <c r="AG67" s="213">
        <v>0</v>
      </c>
      <c r="AH67" s="214">
        <v>0</v>
      </c>
      <c r="AI67" s="220">
        <v>0</v>
      </c>
      <c r="AJ67" s="219">
        <v>1</v>
      </c>
      <c r="AK67" s="7">
        <v>2</v>
      </c>
    </row>
    <row r="68" spans="1:37" x14ac:dyDescent="0.25">
      <c r="A68" s="37">
        <v>65</v>
      </c>
      <c r="B68" s="207" t="s">
        <v>144</v>
      </c>
      <c r="C68" s="200"/>
      <c r="D68" s="30"/>
      <c r="E68" s="30"/>
      <c r="F68" s="30"/>
      <c r="G68" s="30"/>
      <c r="H68" s="30"/>
      <c r="I68" s="30"/>
      <c r="J68" s="30">
        <v>1</v>
      </c>
      <c r="K68" s="30"/>
      <c r="L68" s="30">
        <v>1</v>
      </c>
      <c r="M68" s="30">
        <v>2</v>
      </c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117"/>
      <c r="AE68" s="289">
        <v>4</v>
      </c>
      <c r="AF68" s="223">
        <v>3</v>
      </c>
      <c r="AG68" s="213">
        <v>0</v>
      </c>
      <c r="AH68" s="214">
        <v>0</v>
      </c>
      <c r="AI68" s="220">
        <v>0</v>
      </c>
      <c r="AJ68" s="219">
        <v>1</v>
      </c>
      <c r="AK68" s="7">
        <v>2</v>
      </c>
    </row>
    <row r="69" spans="1:37" x14ac:dyDescent="0.25">
      <c r="A69" s="37">
        <v>66</v>
      </c>
      <c r="B69" s="207" t="s">
        <v>225</v>
      </c>
      <c r="C69" s="20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>
        <v>1</v>
      </c>
      <c r="S69" s="30"/>
      <c r="T69" s="30">
        <v>1</v>
      </c>
      <c r="U69" s="30">
        <v>1</v>
      </c>
      <c r="V69" s="30">
        <v>1</v>
      </c>
      <c r="W69" s="30"/>
      <c r="X69" s="30"/>
      <c r="Y69" s="30"/>
      <c r="Z69" s="30"/>
      <c r="AA69" s="30"/>
      <c r="AB69" s="30"/>
      <c r="AC69" s="30"/>
      <c r="AD69" s="117"/>
      <c r="AE69" s="289">
        <v>4</v>
      </c>
      <c r="AF69" s="223">
        <v>4</v>
      </c>
      <c r="AG69" s="213">
        <v>0</v>
      </c>
      <c r="AH69" s="214">
        <v>0</v>
      </c>
      <c r="AI69" s="220">
        <v>0</v>
      </c>
      <c r="AJ69" s="219">
        <v>0</v>
      </c>
      <c r="AK69" s="7">
        <v>4</v>
      </c>
    </row>
    <row r="70" spans="1:37" x14ac:dyDescent="0.25">
      <c r="A70" s="37">
        <v>67</v>
      </c>
      <c r="B70" s="207" t="s">
        <v>139</v>
      </c>
      <c r="C70" s="200"/>
      <c r="D70" s="30"/>
      <c r="E70" s="30"/>
      <c r="F70" s="30"/>
      <c r="G70" s="30"/>
      <c r="H70" s="30"/>
      <c r="I70" s="30"/>
      <c r="J70" s="30">
        <v>1</v>
      </c>
      <c r="K70" s="30">
        <v>1</v>
      </c>
      <c r="L70" s="30">
        <v>1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>
        <v>1</v>
      </c>
      <c r="AA70" s="30"/>
      <c r="AB70" s="30"/>
      <c r="AC70" s="30"/>
      <c r="AD70" s="117"/>
      <c r="AE70" s="289">
        <v>4</v>
      </c>
      <c r="AF70" s="223">
        <v>4</v>
      </c>
      <c r="AG70" s="213">
        <v>0</v>
      </c>
      <c r="AH70" s="214">
        <v>0</v>
      </c>
      <c r="AI70" s="220">
        <v>0</v>
      </c>
      <c r="AJ70" s="219">
        <v>0</v>
      </c>
      <c r="AK70" s="7">
        <v>4</v>
      </c>
    </row>
    <row r="71" spans="1:37" x14ac:dyDescent="0.25">
      <c r="A71" s="37">
        <v>68</v>
      </c>
      <c r="B71" s="207" t="s">
        <v>313</v>
      </c>
      <c r="C71" s="20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>
        <v>1</v>
      </c>
      <c r="Z71" s="30"/>
      <c r="AA71" s="30"/>
      <c r="AB71" s="30">
        <v>2</v>
      </c>
      <c r="AC71" s="30">
        <v>1</v>
      </c>
      <c r="AD71" s="117"/>
      <c r="AE71" s="289">
        <v>4</v>
      </c>
      <c r="AF71" s="223">
        <v>3</v>
      </c>
      <c r="AG71" s="213">
        <v>0</v>
      </c>
      <c r="AH71" s="214">
        <v>0</v>
      </c>
      <c r="AI71" s="220">
        <v>0</v>
      </c>
      <c r="AJ71" s="219">
        <v>1</v>
      </c>
      <c r="AK71" s="7">
        <v>2</v>
      </c>
    </row>
    <row r="72" spans="1:37" x14ac:dyDescent="0.25">
      <c r="A72" s="37">
        <v>69</v>
      </c>
      <c r="B72" s="207" t="s">
        <v>14</v>
      </c>
      <c r="C72" s="200">
        <v>4</v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117"/>
      <c r="AE72" s="289">
        <v>4</v>
      </c>
      <c r="AF72" s="223">
        <v>1</v>
      </c>
      <c r="AG72" s="213">
        <v>0</v>
      </c>
      <c r="AH72" s="214">
        <v>0</v>
      </c>
      <c r="AI72" s="220">
        <v>1</v>
      </c>
      <c r="AJ72" s="219">
        <v>0</v>
      </c>
      <c r="AK72" s="7">
        <v>0</v>
      </c>
    </row>
    <row r="73" spans="1:37" x14ac:dyDescent="0.25">
      <c r="A73" s="37">
        <v>70</v>
      </c>
      <c r="B73" s="207" t="s">
        <v>195</v>
      </c>
      <c r="C73" s="20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>
        <v>2</v>
      </c>
      <c r="S73" s="30">
        <v>1</v>
      </c>
      <c r="T73" s="30"/>
      <c r="U73" s="30"/>
      <c r="V73" s="30"/>
      <c r="W73" s="30">
        <v>1</v>
      </c>
      <c r="X73" s="30"/>
      <c r="Y73" s="30"/>
      <c r="Z73" s="30"/>
      <c r="AA73" s="30"/>
      <c r="AB73" s="30"/>
      <c r="AC73" s="30"/>
      <c r="AD73" s="117"/>
      <c r="AE73" s="289">
        <v>4</v>
      </c>
      <c r="AF73" s="223">
        <v>3</v>
      </c>
      <c r="AG73" s="213">
        <v>0</v>
      </c>
      <c r="AH73" s="214">
        <v>0</v>
      </c>
      <c r="AI73" s="220">
        <v>0</v>
      </c>
      <c r="AJ73" s="219">
        <v>1</v>
      </c>
      <c r="AK73" s="7">
        <v>2</v>
      </c>
    </row>
    <row r="74" spans="1:37" x14ac:dyDescent="0.25">
      <c r="A74" s="37">
        <v>71</v>
      </c>
      <c r="B74" s="207" t="s">
        <v>309</v>
      </c>
      <c r="C74" s="20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>
        <v>1</v>
      </c>
      <c r="W74" s="30">
        <v>1</v>
      </c>
      <c r="X74" s="30">
        <v>1</v>
      </c>
      <c r="Y74" s="30"/>
      <c r="Z74" s="30"/>
      <c r="AA74" s="30"/>
      <c r="AB74" s="30">
        <v>1</v>
      </c>
      <c r="AC74" s="30"/>
      <c r="AD74" s="117"/>
      <c r="AE74" s="289">
        <v>4</v>
      </c>
      <c r="AF74" s="223">
        <v>4</v>
      </c>
      <c r="AG74" s="213">
        <v>0</v>
      </c>
      <c r="AH74" s="214">
        <v>0</v>
      </c>
      <c r="AI74" s="220">
        <v>0</v>
      </c>
      <c r="AJ74" s="219">
        <v>0</v>
      </c>
      <c r="AK74" s="7">
        <v>4</v>
      </c>
    </row>
    <row r="75" spans="1:37" x14ac:dyDescent="0.25">
      <c r="A75" s="37">
        <v>72</v>
      </c>
      <c r="B75" s="207" t="s">
        <v>345</v>
      </c>
      <c r="C75" s="20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>
        <v>1</v>
      </c>
      <c r="Y75" s="30"/>
      <c r="Z75" s="30"/>
      <c r="AA75" s="30">
        <v>1</v>
      </c>
      <c r="AB75" s="30">
        <v>1</v>
      </c>
      <c r="AC75" s="30">
        <v>1</v>
      </c>
      <c r="AD75" s="117"/>
      <c r="AE75" s="289">
        <v>4</v>
      </c>
      <c r="AF75" s="223">
        <v>4</v>
      </c>
      <c r="AG75" s="213">
        <v>0</v>
      </c>
      <c r="AH75" s="214">
        <v>0</v>
      </c>
      <c r="AI75" s="220">
        <v>0</v>
      </c>
      <c r="AJ75" s="219">
        <v>0</v>
      </c>
      <c r="AK75" s="7">
        <v>4</v>
      </c>
    </row>
    <row r="76" spans="1:37" x14ac:dyDescent="0.25">
      <c r="A76" s="37">
        <v>73</v>
      </c>
      <c r="B76" s="207" t="s">
        <v>126</v>
      </c>
      <c r="C76" s="200"/>
      <c r="D76" s="30"/>
      <c r="E76" s="30"/>
      <c r="F76" s="30"/>
      <c r="G76" s="30"/>
      <c r="H76" s="30"/>
      <c r="I76" s="30">
        <v>1</v>
      </c>
      <c r="J76" s="30"/>
      <c r="K76" s="30">
        <v>1</v>
      </c>
      <c r="L76" s="30"/>
      <c r="M76" s="30">
        <v>1</v>
      </c>
      <c r="N76" s="30">
        <v>1</v>
      </c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117"/>
      <c r="AE76" s="289">
        <v>4</v>
      </c>
      <c r="AF76" s="223">
        <v>4</v>
      </c>
      <c r="AG76" s="213">
        <v>0</v>
      </c>
      <c r="AH76" s="214">
        <v>0</v>
      </c>
      <c r="AI76" s="220">
        <v>0</v>
      </c>
      <c r="AJ76" s="219">
        <v>0</v>
      </c>
      <c r="AK76" s="7">
        <v>4</v>
      </c>
    </row>
    <row r="77" spans="1:37" x14ac:dyDescent="0.25">
      <c r="A77" s="37">
        <v>74</v>
      </c>
      <c r="B77" s="207" t="s">
        <v>322</v>
      </c>
      <c r="C77" s="20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>
        <v>1</v>
      </c>
      <c r="X77" s="30">
        <v>1</v>
      </c>
      <c r="Y77" s="30"/>
      <c r="Z77" s="30">
        <v>1</v>
      </c>
      <c r="AA77" s="30"/>
      <c r="AB77" s="30"/>
      <c r="AC77" s="30"/>
      <c r="AD77" s="117"/>
      <c r="AE77" s="289">
        <v>3</v>
      </c>
      <c r="AF77" s="223">
        <v>3</v>
      </c>
      <c r="AG77" s="213">
        <v>0</v>
      </c>
      <c r="AH77" s="214">
        <v>0</v>
      </c>
      <c r="AI77" s="220">
        <v>0</v>
      </c>
      <c r="AJ77" s="219">
        <v>0</v>
      </c>
      <c r="AK77" s="7">
        <v>3</v>
      </c>
    </row>
    <row r="78" spans="1:37" x14ac:dyDescent="0.25">
      <c r="A78" s="37">
        <v>75</v>
      </c>
      <c r="B78" s="207" t="s">
        <v>327</v>
      </c>
      <c r="C78" s="20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>
        <v>1</v>
      </c>
      <c r="X78" s="30"/>
      <c r="Y78" s="30"/>
      <c r="Z78" s="30">
        <v>1</v>
      </c>
      <c r="AA78" s="30">
        <v>1</v>
      </c>
      <c r="AB78" s="30"/>
      <c r="AC78" s="30"/>
      <c r="AD78" s="117"/>
      <c r="AE78" s="289">
        <v>3</v>
      </c>
      <c r="AF78" s="223">
        <v>3</v>
      </c>
      <c r="AG78" s="213">
        <v>0</v>
      </c>
      <c r="AH78" s="214">
        <v>0</v>
      </c>
      <c r="AI78" s="220">
        <v>0</v>
      </c>
      <c r="AJ78" s="219">
        <v>0</v>
      </c>
      <c r="AK78" s="7">
        <v>3</v>
      </c>
    </row>
    <row r="79" spans="1:37" x14ac:dyDescent="0.25">
      <c r="A79" s="37">
        <v>76</v>
      </c>
      <c r="B79" s="207" t="s">
        <v>63</v>
      </c>
      <c r="C79" s="200"/>
      <c r="D79" s="30"/>
      <c r="E79" s="30">
        <v>2</v>
      </c>
      <c r="F79" s="30">
        <v>1</v>
      </c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117"/>
      <c r="AE79" s="289">
        <v>3</v>
      </c>
      <c r="AF79" s="223">
        <v>2</v>
      </c>
      <c r="AG79" s="213">
        <v>0</v>
      </c>
      <c r="AH79" s="214">
        <v>0</v>
      </c>
      <c r="AI79" s="220">
        <v>0</v>
      </c>
      <c r="AJ79" s="219">
        <v>1</v>
      </c>
      <c r="AK79" s="7">
        <v>1</v>
      </c>
    </row>
    <row r="80" spans="1:37" x14ac:dyDescent="0.25">
      <c r="A80" s="37">
        <v>77</v>
      </c>
      <c r="B80" s="207" t="s">
        <v>151</v>
      </c>
      <c r="C80" s="200"/>
      <c r="D80" s="30"/>
      <c r="E80" s="30"/>
      <c r="F80" s="30"/>
      <c r="G80" s="30"/>
      <c r="H80" s="30"/>
      <c r="I80" s="30"/>
      <c r="J80" s="30"/>
      <c r="K80" s="30">
        <v>1</v>
      </c>
      <c r="L80" s="30"/>
      <c r="M80" s="30">
        <v>2</v>
      </c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117"/>
      <c r="AE80" s="289">
        <v>3</v>
      </c>
      <c r="AF80" s="223">
        <v>2</v>
      </c>
      <c r="AG80" s="213">
        <v>0</v>
      </c>
      <c r="AH80" s="214">
        <v>0</v>
      </c>
      <c r="AI80" s="220">
        <v>0</v>
      </c>
      <c r="AJ80" s="219">
        <v>1</v>
      </c>
      <c r="AK80" s="7">
        <v>1</v>
      </c>
    </row>
    <row r="81" spans="1:37" x14ac:dyDescent="0.25">
      <c r="A81" s="37">
        <v>78</v>
      </c>
      <c r="B81" s="207" t="s">
        <v>324</v>
      </c>
      <c r="C81" s="20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>
        <v>1</v>
      </c>
      <c r="X81" s="30">
        <v>1</v>
      </c>
      <c r="Y81" s="30">
        <v>1</v>
      </c>
      <c r="Z81" s="30"/>
      <c r="AA81" s="30"/>
      <c r="AB81" s="30"/>
      <c r="AC81" s="30"/>
      <c r="AD81" s="117"/>
      <c r="AE81" s="289">
        <v>3</v>
      </c>
      <c r="AF81" s="223">
        <v>3</v>
      </c>
      <c r="AG81" s="213">
        <v>0</v>
      </c>
      <c r="AH81" s="214">
        <v>0</v>
      </c>
      <c r="AI81" s="220">
        <v>0</v>
      </c>
      <c r="AJ81" s="219">
        <v>0</v>
      </c>
      <c r="AK81" s="7">
        <v>3</v>
      </c>
    </row>
    <row r="82" spans="1:37" x14ac:dyDescent="0.25">
      <c r="A82" s="37">
        <v>79</v>
      </c>
      <c r="B82" s="207" t="s">
        <v>146</v>
      </c>
      <c r="C82" s="200"/>
      <c r="D82" s="30"/>
      <c r="E82" s="30"/>
      <c r="F82" s="30"/>
      <c r="G82" s="30"/>
      <c r="H82" s="30"/>
      <c r="I82" s="30"/>
      <c r="J82" s="30">
        <v>1</v>
      </c>
      <c r="K82" s="30"/>
      <c r="L82" s="30"/>
      <c r="M82" s="30">
        <v>2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117"/>
      <c r="AE82" s="289">
        <v>3</v>
      </c>
      <c r="AF82" s="223">
        <v>2</v>
      </c>
      <c r="AG82" s="213">
        <v>0</v>
      </c>
      <c r="AH82" s="214">
        <v>0</v>
      </c>
      <c r="AI82" s="220">
        <v>0</v>
      </c>
      <c r="AJ82" s="219">
        <v>1</v>
      </c>
      <c r="AK82" s="7">
        <v>1</v>
      </c>
    </row>
    <row r="83" spans="1:37" x14ac:dyDescent="0.25">
      <c r="A83" s="37">
        <v>80</v>
      </c>
      <c r="B83" s="207" t="s">
        <v>67</v>
      </c>
      <c r="C83" s="200"/>
      <c r="D83" s="30"/>
      <c r="E83" s="30">
        <v>2</v>
      </c>
      <c r="F83" s="30">
        <v>1</v>
      </c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117"/>
      <c r="AE83" s="289">
        <v>3</v>
      </c>
      <c r="AF83" s="223">
        <v>2</v>
      </c>
      <c r="AG83" s="213">
        <v>0</v>
      </c>
      <c r="AH83" s="214">
        <v>0</v>
      </c>
      <c r="AI83" s="220">
        <v>0</v>
      </c>
      <c r="AJ83" s="219">
        <v>1</v>
      </c>
      <c r="AK83" s="7">
        <v>1</v>
      </c>
    </row>
    <row r="84" spans="1:37" x14ac:dyDescent="0.25">
      <c r="A84" s="37">
        <v>81</v>
      </c>
      <c r="B84" s="207" t="s">
        <v>406</v>
      </c>
      <c r="C84" s="20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>
        <v>1</v>
      </c>
      <c r="AC84" s="30">
        <v>1</v>
      </c>
      <c r="AD84" s="117">
        <v>1</v>
      </c>
      <c r="AE84" s="289">
        <v>3</v>
      </c>
      <c r="AF84" s="223">
        <v>3</v>
      </c>
      <c r="AG84" s="213">
        <v>0</v>
      </c>
      <c r="AH84" s="214">
        <v>0</v>
      </c>
      <c r="AI84" s="220">
        <v>0</v>
      </c>
      <c r="AJ84" s="219">
        <v>0</v>
      </c>
      <c r="AK84" s="7">
        <v>3</v>
      </c>
    </row>
    <row r="85" spans="1:37" x14ac:dyDescent="0.25">
      <c r="A85" s="37">
        <v>82</v>
      </c>
      <c r="B85" s="207" t="s">
        <v>361</v>
      </c>
      <c r="C85" s="20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>
        <v>1</v>
      </c>
      <c r="Z85" s="30"/>
      <c r="AA85" s="30"/>
      <c r="AB85" s="30"/>
      <c r="AC85" s="30">
        <v>1</v>
      </c>
      <c r="AD85" s="117">
        <v>1</v>
      </c>
      <c r="AE85" s="289">
        <v>3</v>
      </c>
      <c r="AF85" s="223">
        <v>3</v>
      </c>
      <c r="AG85" s="213">
        <v>0</v>
      </c>
      <c r="AH85" s="214">
        <v>0</v>
      </c>
      <c r="AI85" s="220">
        <v>0</v>
      </c>
      <c r="AJ85" s="219">
        <v>0</v>
      </c>
      <c r="AK85" s="7">
        <v>3</v>
      </c>
    </row>
    <row r="86" spans="1:37" x14ac:dyDescent="0.25">
      <c r="A86" s="37">
        <v>83</v>
      </c>
      <c r="B86" s="207" t="s">
        <v>368</v>
      </c>
      <c r="C86" s="20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>
        <v>1</v>
      </c>
      <c r="AA86" s="30">
        <v>1</v>
      </c>
      <c r="AB86" s="30">
        <v>1</v>
      </c>
      <c r="AC86" s="30"/>
      <c r="AD86" s="117"/>
      <c r="AE86" s="289">
        <v>3</v>
      </c>
      <c r="AF86" s="223">
        <v>3</v>
      </c>
      <c r="AG86" s="213">
        <v>0</v>
      </c>
      <c r="AH86" s="214">
        <v>0</v>
      </c>
      <c r="AI86" s="220">
        <v>0</v>
      </c>
      <c r="AJ86" s="219">
        <v>0</v>
      </c>
      <c r="AK86" s="7">
        <v>3</v>
      </c>
    </row>
    <row r="87" spans="1:37" x14ac:dyDescent="0.25">
      <c r="A87" s="37">
        <v>84</v>
      </c>
      <c r="B87" s="207" t="s">
        <v>106</v>
      </c>
      <c r="C87" s="200"/>
      <c r="D87" s="30"/>
      <c r="E87" s="30"/>
      <c r="F87" s="30"/>
      <c r="G87" s="30">
        <v>1</v>
      </c>
      <c r="H87" s="30"/>
      <c r="I87" s="30">
        <v>2</v>
      </c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117"/>
      <c r="AE87" s="289">
        <v>3</v>
      </c>
      <c r="AF87" s="223">
        <v>2</v>
      </c>
      <c r="AG87" s="213">
        <v>0</v>
      </c>
      <c r="AH87" s="214">
        <v>0</v>
      </c>
      <c r="AI87" s="220">
        <v>0</v>
      </c>
      <c r="AJ87" s="219">
        <v>1</v>
      </c>
      <c r="AK87" s="7">
        <v>1</v>
      </c>
    </row>
    <row r="88" spans="1:37" x14ac:dyDescent="0.25">
      <c r="A88" s="37">
        <v>85</v>
      </c>
      <c r="B88" s="207" t="s">
        <v>416</v>
      </c>
      <c r="C88" s="20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>
        <v>1</v>
      </c>
      <c r="AD88" s="117">
        <v>2</v>
      </c>
      <c r="AE88" s="289">
        <v>3</v>
      </c>
      <c r="AF88" s="223">
        <v>2</v>
      </c>
      <c r="AG88" s="213">
        <v>0</v>
      </c>
      <c r="AH88" s="214">
        <v>0</v>
      </c>
      <c r="AI88" s="220">
        <v>0</v>
      </c>
      <c r="AJ88" s="219">
        <v>1</v>
      </c>
      <c r="AK88" s="7">
        <v>1</v>
      </c>
    </row>
    <row r="89" spans="1:37" x14ac:dyDescent="0.25">
      <c r="A89" s="37">
        <v>86</v>
      </c>
      <c r="B89" s="207" t="s">
        <v>302</v>
      </c>
      <c r="C89" s="20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>
        <v>1</v>
      </c>
      <c r="W89" s="30"/>
      <c r="X89" s="30">
        <v>1</v>
      </c>
      <c r="Y89" s="30"/>
      <c r="Z89" s="30"/>
      <c r="AA89" s="30"/>
      <c r="AB89" s="30"/>
      <c r="AC89" s="30">
        <v>1</v>
      </c>
      <c r="AD89" s="117"/>
      <c r="AE89" s="289">
        <v>3</v>
      </c>
      <c r="AF89" s="223">
        <v>3</v>
      </c>
      <c r="AG89" s="213">
        <v>0</v>
      </c>
      <c r="AH89" s="214">
        <v>0</v>
      </c>
      <c r="AI89" s="220">
        <v>0</v>
      </c>
      <c r="AJ89" s="219">
        <v>0</v>
      </c>
      <c r="AK89" s="7">
        <v>3</v>
      </c>
    </row>
    <row r="90" spans="1:37" x14ac:dyDescent="0.25">
      <c r="A90" s="37">
        <v>87</v>
      </c>
      <c r="B90" s="207" t="s">
        <v>292</v>
      </c>
      <c r="C90" s="20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>
        <v>1</v>
      </c>
      <c r="Y90" s="30">
        <v>1</v>
      </c>
      <c r="Z90" s="30">
        <v>1</v>
      </c>
      <c r="AA90" s="30"/>
      <c r="AB90" s="30"/>
      <c r="AC90" s="30"/>
      <c r="AD90" s="117"/>
      <c r="AE90" s="289">
        <v>3</v>
      </c>
      <c r="AF90" s="223">
        <v>3</v>
      </c>
      <c r="AG90" s="213">
        <v>0</v>
      </c>
      <c r="AH90" s="214">
        <v>0</v>
      </c>
      <c r="AI90" s="220">
        <v>0</v>
      </c>
      <c r="AJ90" s="219">
        <v>0</v>
      </c>
      <c r="AK90" s="7">
        <v>3</v>
      </c>
    </row>
    <row r="91" spans="1:37" x14ac:dyDescent="0.25">
      <c r="A91" s="37">
        <v>88</v>
      </c>
      <c r="B91" s="207" t="s">
        <v>408</v>
      </c>
      <c r="C91" s="20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>
        <v>1</v>
      </c>
      <c r="AC91" s="30"/>
      <c r="AD91" s="117">
        <v>1</v>
      </c>
      <c r="AE91" s="289">
        <v>2</v>
      </c>
      <c r="AF91" s="223">
        <v>2</v>
      </c>
      <c r="AG91" s="213">
        <v>0</v>
      </c>
      <c r="AH91" s="214">
        <v>0</v>
      </c>
      <c r="AI91" s="220">
        <v>0</v>
      </c>
      <c r="AJ91" s="219">
        <v>0</v>
      </c>
      <c r="AK91" s="7">
        <v>2</v>
      </c>
    </row>
    <row r="92" spans="1:37" x14ac:dyDescent="0.25">
      <c r="A92" s="37">
        <v>89</v>
      </c>
      <c r="B92" s="207" t="s">
        <v>99</v>
      </c>
      <c r="C92" s="20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>
        <v>1</v>
      </c>
      <c r="X92" s="30">
        <v>1</v>
      </c>
      <c r="Y92" s="30"/>
      <c r="Z92" s="30"/>
      <c r="AA92" s="30"/>
      <c r="AB92" s="30"/>
      <c r="AC92" s="30"/>
      <c r="AD92" s="117"/>
      <c r="AE92" s="289">
        <v>2</v>
      </c>
      <c r="AF92" s="223">
        <v>2</v>
      </c>
      <c r="AG92" s="213">
        <v>0</v>
      </c>
      <c r="AH92" s="214">
        <v>0</v>
      </c>
      <c r="AI92" s="220">
        <v>0</v>
      </c>
      <c r="AJ92" s="219">
        <v>0</v>
      </c>
      <c r="AK92" s="7">
        <v>2</v>
      </c>
    </row>
    <row r="93" spans="1:37" x14ac:dyDescent="0.25">
      <c r="A93" s="37">
        <v>90</v>
      </c>
      <c r="B93" s="207" t="s">
        <v>128</v>
      </c>
      <c r="C93" s="200"/>
      <c r="D93" s="30"/>
      <c r="E93" s="30"/>
      <c r="F93" s="30"/>
      <c r="G93" s="30"/>
      <c r="H93" s="30"/>
      <c r="I93" s="30">
        <v>1</v>
      </c>
      <c r="J93" s="30"/>
      <c r="K93" s="30"/>
      <c r="L93" s="30">
        <v>1</v>
      </c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117"/>
      <c r="AE93" s="289">
        <v>2</v>
      </c>
      <c r="AF93" s="223">
        <v>2</v>
      </c>
      <c r="AG93" s="213">
        <v>0</v>
      </c>
      <c r="AH93" s="214">
        <v>0</v>
      </c>
      <c r="AI93" s="220">
        <v>0</v>
      </c>
      <c r="AJ93" s="219">
        <v>0</v>
      </c>
      <c r="AK93" s="7">
        <v>2</v>
      </c>
    </row>
    <row r="94" spans="1:37" x14ac:dyDescent="0.25">
      <c r="A94" s="37">
        <v>91</v>
      </c>
      <c r="B94" s="207" t="s">
        <v>374</v>
      </c>
      <c r="C94" s="20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>
        <v>1</v>
      </c>
      <c r="AB94" s="30">
        <v>1</v>
      </c>
      <c r="AC94" s="30"/>
      <c r="AD94" s="117"/>
      <c r="AE94" s="289">
        <v>2</v>
      </c>
      <c r="AF94" s="223">
        <v>2</v>
      </c>
      <c r="AG94" s="213">
        <v>0</v>
      </c>
      <c r="AH94" s="214">
        <v>0</v>
      </c>
      <c r="AI94" s="220">
        <v>0</v>
      </c>
      <c r="AJ94" s="219">
        <v>0</v>
      </c>
      <c r="AK94" s="7">
        <v>2</v>
      </c>
    </row>
    <row r="95" spans="1:37" x14ac:dyDescent="0.25">
      <c r="A95" s="37">
        <v>92</v>
      </c>
      <c r="B95" s="207" t="s">
        <v>85</v>
      </c>
      <c r="C95" s="200"/>
      <c r="D95" s="30"/>
      <c r="E95" s="30"/>
      <c r="F95" s="30">
        <v>2</v>
      </c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117"/>
      <c r="AE95" s="289">
        <v>2</v>
      </c>
      <c r="AF95" s="223">
        <v>1</v>
      </c>
      <c r="AG95" s="213">
        <v>0</v>
      </c>
      <c r="AH95" s="214">
        <v>0</v>
      </c>
      <c r="AI95" s="220">
        <v>0</v>
      </c>
      <c r="AJ95" s="219">
        <v>1</v>
      </c>
      <c r="AK95" s="7">
        <v>0</v>
      </c>
    </row>
    <row r="96" spans="1:37" x14ac:dyDescent="0.25">
      <c r="A96" s="37">
        <v>93</v>
      </c>
      <c r="B96" s="207" t="s">
        <v>124</v>
      </c>
      <c r="C96" s="200"/>
      <c r="D96" s="30"/>
      <c r="E96" s="30"/>
      <c r="F96" s="30"/>
      <c r="G96" s="30"/>
      <c r="H96" s="30"/>
      <c r="I96" s="30">
        <v>2</v>
      </c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117"/>
      <c r="AE96" s="289">
        <v>2</v>
      </c>
      <c r="AF96" s="223">
        <v>1</v>
      </c>
      <c r="AG96" s="213">
        <v>0</v>
      </c>
      <c r="AH96" s="214">
        <v>0</v>
      </c>
      <c r="AI96" s="220">
        <v>0</v>
      </c>
      <c r="AJ96" s="219">
        <v>1</v>
      </c>
      <c r="AK96" s="7">
        <v>0</v>
      </c>
    </row>
    <row r="97" spans="1:37" x14ac:dyDescent="0.25">
      <c r="A97" s="37">
        <v>94</v>
      </c>
      <c r="B97" s="207" t="s">
        <v>18</v>
      </c>
      <c r="C97" s="200">
        <v>2</v>
      </c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117"/>
      <c r="AE97" s="289">
        <v>2</v>
      </c>
      <c r="AF97" s="223">
        <v>1</v>
      </c>
      <c r="AG97" s="213">
        <v>0</v>
      </c>
      <c r="AH97" s="214">
        <v>0</v>
      </c>
      <c r="AI97" s="220">
        <v>0</v>
      </c>
      <c r="AJ97" s="219">
        <v>1</v>
      </c>
      <c r="AK97" s="7">
        <v>0</v>
      </c>
    </row>
    <row r="98" spans="1:37" x14ac:dyDescent="0.25">
      <c r="A98" s="37">
        <v>95</v>
      </c>
      <c r="B98" s="207" t="s">
        <v>372</v>
      </c>
      <c r="C98" s="20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>
        <v>2</v>
      </c>
      <c r="AA98" s="30"/>
      <c r="AB98" s="30"/>
      <c r="AC98" s="30"/>
      <c r="AD98" s="117"/>
      <c r="AE98" s="289">
        <v>2</v>
      </c>
      <c r="AF98" s="223">
        <v>1</v>
      </c>
      <c r="AG98" s="213">
        <v>0</v>
      </c>
      <c r="AH98" s="214">
        <v>0</v>
      </c>
      <c r="AI98" s="220">
        <v>0</v>
      </c>
      <c r="AJ98" s="219">
        <v>1</v>
      </c>
      <c r="AK98" s="7">
        <v>0</v>
      </c>
    </row>
    <row r="99" spans="1:37" x14ac:dyDescent="0.25">
      <c r="A99" s="37">
        <v>96</v>
      </c>
      <c r="B99" s="207" t="s">
        <v>376</v>
      </c>
      <c r="C99" s="20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>
        <v>1</v>
      </c>
      <c r="AC99" s="30"/>
      <c r="AD99" s="117">
        <v>1</v>
      </c>
      <c r="AE99" s="289">
        <v>2</v>
      </c>
      <c r="AF99" s="223">
        <v>2</v>
      </c>
      <c r="AG99" s="213">
        <v>0</v>
      </c>
      <c r="AH99" s="214">
        <v>0</v>
      </c>
      <c r="AI99" s="220">
        <v>0</v>
      </c>
      <c r="AJ99" s="219">
        <v>0</v>
      </c>
      <c r="AK99" s="7">
        <v>2</v>
      </c>
    </row>
    <row r="100" spans="1:37" x14ac:dyDescent="0.25">
      <c r="A100" s="37">
        <v>97</v>
      </c>
      <c r="B100" s="207" t="s">
        <v>284</v>
      </c>
      <c r="C100" s="20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>
        <v>1</v>
      </c>
      <c r="V100" s="30">
        <v>1</v>
      </c>
      <c r="W100" s="30"/>
      <c r="X100" s="30"/>
      <c r="Y100" s="30"/>
      <c r="Z100" s="30"/>
      <c r="AA100" s="30"/>
      <c r="AB100" s="30"/>
      <c r="AC100" s="30"/>
      <c r="AD100" s="117"/>
      <c r="AE100" s="289">
        <v>2</v>
      </c>
      <c r="AF100" s="223">
        <v>2</v>
      </c>
      <c r="AG100" s="213">
        <v>0</v>
      </c>
      <c r="AH100" s="214">
        <v>0</v>
      </c>
      <c r="AI100" s="220">
        <v>0</v>
      </c>
      <c r="AJ100" s="219">
        <v>0</v>
      </c>
      <c r="AK100" s="7">
        <v>2</v>
      </c>
    </row>
    <row r="101" spans="1:37" x14ac:dyDescent="0.25">
      <c r="A101" s="37">
        <v>98</v>
      </c>
      <c r="B101" s="207" t="s">
        <v>20</v>
      </c>
      <c r="C101" s="200">
        <v>2</v>
      </c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117"/>
      <c r="AE101" s="289">
        <v>2</v>
      </c>
      <c r="AF101" s="223">
        <v>1</v>
      </c>
      <c r="AG101" s="213">
        <v>0</v>
      </c>
      <c r="AH101" s="214">
        <v>0</v>
      </c>
      <c r="AI101" s="220">
        <v>0</v>
      </c>
      <c r="AJ101" s="219">
        <v>1</v>
      </c>
      <c r="AK101" s="7">
        <v>0</v>
      </c>
    </row>
    <row r="102" spans="1:37" x14ac:dyDescent="0.25">
      <c r="A102" s="37">
        <v>99</v>
      </c>
      <c r="B102" s="207" t="s">
        <v>65</v>
      </c>
      <c r="C102" s="200"/>
      <c r="D102" s="30"/>
      <c r="E102" s="30">
        <v>2</v>
      </c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117"/>
      <c r="AE102" s="289">
        <v>2</v>
      </c>
      <c r="AF102" s="223">
        <v>1</v>
      </c>
      <c r="AG102" s="213">
        <v>0</v>
      </c>
      <c r="AH102" s="214">
        <v>0</v>
      </c>
      <c r="AI102" s="220">
        <v>0</v>
      </c>
      <c r="AJ102" s="219">
        <v>1</v>
      </c>
      <c r="AK102" s="7">
        <v>0</v>
      </c>
    </row>
    <row r="103" spans="1:37" x14ac:dyDescent="0.25">
      <c r="A103" s="37">
        <v>100</v>
      </c>
      <c r="B103" s="207" t="s">
        <v>116</v>
      </c>
      <c r="C103" s="200"/>
      <c r="D103" s="30"/>
      <c r="E103" s="30"/>
      <c r="F103" s="30"/>
      <c r="G103" s="30"/>
      <c r="H103" s="30">
        <v>1</v>
      </c>
      <c r="I103" s="30">
        <v>1</v>
      </c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117"/>
      <c r="AE103" s="289">
        <v>2</v>
      </c>
      <c r="AF103" s="223">
        <v>2</v>
      </c>
      <c r="AG103" s="213">
        <v>0</v>
      </c>
      <c r="AH103" s="214">
        <v>0</v>
      </c>
      <c r="AI103" s="220">
        <v>0</v>
      </c>
      <c r="AJ103" s="219">
        <v>0</v>
      </c>
      <c r="AK103" s="7">
        <v>2</v>
      </c>
    </row>
    <row r="104" spans="1:37" x14ac:dyDescent="0.25">
      <c r="A104" s="37">
        <v>101</v>
      </c>
      <c r="B104" s="207" t="s">
        <v>275</v>
      </c>
      <c r="C104" s="20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>
        <v>1</v>
      </c>
      <c r="V104" s="30"/>
      <c r="W104" s="30"/>
      <c r="X104" s="30">
        <v>1</v>
      </c>
      <c r="Y104" s="30"/>
      <c r="Z104" s="30"/>
      <c r="AA104" s="30"/>
      <c r="AB104" s="30"/>
      <c r="AC104" s="30"/>
      <c r="AD104" s="117"/>
      <c r="AE104" s="289">
        <v>2</v>
      </c>
      <c r="AF104" s="223">
        <v>2</v>
      </c>
      <c r="AG104" s="213">
        <v>0</v>
      </c>
      <c r="AH104" s="214">
        <v>0</v>
      </c>
      <c r="AI104" s="220">
        <v>0</v>
      </c>
      <c r="AJ104" s="219">
        <v>0</v>
      </c>
      <c r="AK104" s="7">
        <v>2</v>
      </c>
    </row>
    <row r="105" spans="1:37" x14ac:dyDescent="0.25">
      <c r="A105" s="37">
        <v>102</v>
      </c>
      <c r="B105" s="207" t="s">
        <v>178</v>
      </c>
      <c r="C105" s="20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>
        <v>1</v>
      </c>
      <c r="P105" s="30">
        <v>1</v>
      </c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117"/>
      <c r="AE105" s="289">
        <v>2</v>
      </c>
      <c r="AF105" s="223">
        <v>2</v>
      </c>
      <c r="AG105" s="213">
        <v>0</v>
      </c>
      <c r="AH105" s="214">
        <v>0</v>
      </c>
      <c r="AI105" s="220">
        <v>0</v>
      </c>
      <c r="AJ105" s="219">
        <v>0</v>
      </c>
      <c r="AK105" s="7">
        <v>2</v>
      </c>
    </row>
    <row r="106" spans="1:37" x14ac:dyDescent="0.25">
      <c r="A106" s="37">
        <v>103</v>
      </c>
      <c r="B106" s="207" t="s">
        <v>282</v>
      </c>
      <c r="C106" s="20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>
        <v>1</v>
      </c>
      <c r="V106" s="30"/>
      <c r="W106" s="30"/>
      <c r="X106" s="30"/>
      <c r="Y106" s="30"/>
      <c r="Z106" s="30"/>
      <c r="AA106" s="30">
        <v>1</v>
      </c>
      <c r="AB106" s="30"/>
      <c r="AC106" s="30"/>
      <c r="AD106" s="117"/>
      <c r="AE106" s="289">
        <v>2</v>
      </c>
      <c r="AF106" s="223">
        <v>2</v>
      </c>
      <c r="AG106" s="213">
        <v>0</v>
      </c>
      <c r="AH106" s="214">
        <v>0</v>
      </c>
      <c r="AI106" s="220">
        <v>0</v>
      </c>
      <c r="AJ106" s="219">
        <v>0</v>
      </c>
      <c r="AK106" s="7">
        <v>2</v>
      </c>
    </row>
    <row r="107" spans="1:37" x14ac:dyDescent="0.25">
      <c r="A107" s="37">
        <v>104</v>
      </c>
      <c r="B107" s="207" t="s">
        <v>217</v>
      </c>
      <c r="C107" s="20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>
        <v>1</v>
      </c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117">
        <v>1</v>
      </c>
      <c r="AE107" s="289">
        <v>2</v>
      </c>
      <c r="AF107" s="223">
        <v>2</v>
      </c>
      <c r="AG107" s="213">
        <v>0</v>
      </c>
      <c r="AH107" s="214">
        <v>0</v>
      </c>
      <c r="AI107" s="220">
        <v>0</v>
      </c>
      <c r="AJ107" s="219">
        <v>0</v>
      </c>
      <c r="AK107" s="7">
        <v>2</v>
      </c>
    </row>
    <row r="108" spans="1:37" x14ac:dyDescent="0.25">
      <c r="A108" s="37">
        <v>105</v>
      </c>
      <c r="B108" s="207" t="s">
        <v>104</v>
      </c>
      <c r="C108" s="200"/>
      <c r="D108" s="30"/>
      <c r="E108" s="30"/>
      <c r="F108" s="30"/>
      <c r="G108" s="30">
        <v>1</v>
      </c>
      <c r="H108" s="30"/>
      <c r="I108" s="30"/>
      <c r="J108" s="30"/>
      <c r="K108" s="30"/>
      <c r="L108" s="30"/>
      <c r="M108" s="30"/>
      <c r="N108" s="30">
        <v>1</v>
      </c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117"/>
      <c r="AE108" s="289">
        <v>2</v>
      </c>
      <c r="AF108" s="223">
        <v>2</v>
      </c>
      <c r="AG108" s="213">
        <v>0</v>
      </c>
      <c r="AH108" s="214">
        <v>0</v>
      </c>
      <c r="AI108" s="220">
        <v>0</v>
      </c>
      <c r="AJ108" s="219">
        <v>0</v>
      </c>
      <c r="AK108" s="7">
        <v>2</v>
      </c>
    </row>
    <row r="109" spans="1:37" x14ac:dyDescent="0.25">
      <c r="A109" s="37">
        <v>106</v>
      </c>
      <c r="B109" s="207" t="s">
        <v>194</v>
      </c>
      <c r="C109" s="20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>
        <v>1</v>
      </c>
      <c r="Q109" s="30"/>
      <c r="R109" s="30"/>
      <c r="S109" s="30"/>
      <c r="T109" s="30">
        <v>1</v>
      </c>
      <c r="U109" s="30"/>
      <c r="V109" s="30"/>
      <c r="W109" s="30"/>
      <c r="X109" s="30"/>
      <c r="Y109" s="30"/>
      <c r="Z109" s="30"/>
      <c r="AA109" s="30"/>
      <c r="AB109" s="30"/>
      <c r="AC109" s="30"/>
      <c r="AD109" s="117"/>
      <c r="AE109" s="289">
        <v>2</v>
      </c>
      <c r="AF109" s="223">
        <v>2</v>
      </c>
      <c r="AG109" s="213">
        <v>0</v>
      </c>
      <c r="AH109" s="214">
        <v>0</v>
      </c>
      <c r="AI109" s="220">
        <v>0</v>
      </c>
      <c r="AJ109" s="219">
        <v>0</v>
      </c>
      <c r="AK109" s="7">
        <v>2</v>
      </c>
    </row>
    <row r="110" spans="1:37" x14ac:dyDescent="0.25">
      <c r="A110" s="37">
        <v>107</v>
      </c>
      <c r="B110" s="207" t="s">
        <v>279</v>
      </c>
      <c r="C110" s="20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>
        <v>1</v>
      </c>
      <c r="V110" s="30">
        <v>1</v>
      </c>
      <c r="W110" s="30"/>
      <c r="X110" s="30"/>
      <c r="Y110" s="30"/>
      <c r="Z110" s="30"/>
      <c r="AA110" s="30"/>
      <c r="AB110" s="30"/>
      <c r="AC110" s="30"/>
      <c r="AD110" s="117"/>
      <c r="AE110" s="289">
        <v>2</v>
      </c>
      <c r="AF110" s="223">
        <v>2</v>
      </c>
      <c r="AG110" s="213">
        <v>0</v>
      </c>
      <c r="AH110" s="214">
        <v>0</v>
      </c>
      <c r="AI110" s="220">
        <v>0</v>
      </c>
      <c r="AJ110" s="219">
        <v>0</v>
      </c>
      <c r="AK110" s="7">
        <v>2</v>
      </c>
    </row>
    <row r="111" spans="1:37" x14ac:dyDescent="0.25">
      <c r="A111" s="37">
        <v>108</v>
      </c>
      <c r="B111" s="207" t="s">
        <v>103</v>
      </c>
      <c r="C111" s="200"/>
      <c r="D111" s="30"/>
      <c r="E111" s="30"/>
      <c r="F111" s="30"/>
      <c r="G111" s="30">
        <v>2</v>
      </c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117"/>
      <c r="AE111" s="289">
        <v>2</v>
      </c>
      <c r="AF111" s="223">
        <v>1</v>
      </c>
      <c r="AG111" s="213">
        <v>0</v>
      </c>
      <c r="AH111" s="214">
        <v>0</v>
      </c>
      <c r="AI111" s="220">
        <v>0</v>
      </c>
      <c r="AJ111" s="219">
        <v>1</v>
      </c>
      <c r="AK111" s="7">
        <v>0</v>
      </c>
    </row>
    <row r="112" spans="1:37" x14ac:dyDescent="0.25">
      <c r="A112" s="37">
        <v>109</v>
      </c>
      <c r="B112" s="207" t="s">
        <v>175</v>
      </c>
      <c r="C112" s="20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>
        <v>2</v>
      </c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117"/>
      <c r="AE112" s="289">
        <v>2</v>
      </c>
      <c r="AF112" s="223">
        <v>1</v>
      </c>
      <c r="AG112" s="213">
        <v>0</v>
      </c>
      <c r="AH112" s="214">
        <v>0</v>
      </c>
      <c r="AI112" s="220">
        <v>0</v>
      </c>
      <c r="AJ112" s="219">
        <v>1</v>
      </c>
      <c r="AK112" s="7">
        <v>0</v>
      </c>
    </row>
    <row r="113" spans="1:37" x14ac:dyDescent="0.25">
      <c r="A113" s="37">
        <v>110</v>
      </c>
      <c r="B113" s="207" t="s">
        <v>364</v>
      </c>
      <c r="C113" s="20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>
        <v>1</v>
      </c>
      <c r="AA113" s="30"/>
      <c r="AB113" s="30">
        <v>1</v>
      </c>
      <c r="AC113" s="30"/>
      <c r="AD113" s="117"/>
      <c r="AE113" s="289">
        <v>2</v>
      </c>
      <c r="AF113" s="223">
        <v>2</v>
      </c>
      <c r="AG113" s="213">
        <v>0</v>
      </c>
      <c r="AH113" s="214">
        <v>0</v>
      </c>
      <c r="AI113" s="220">
        <v>0</v>
      </c>
      <c r="AJ113" s="219">
        <v>0</v>
      </c>
      <c r="AK113" s="7">
        <v>2</v>
      </c>
    </row>
    <row r="114" spans="1:37" x14ac:dyDescent="0.25">
      <c r="A114" s="37">
        <v>111</v>
      </c>
      <c r="B114" s="207" t="s">
        <v>202</v>
      </c>
      <c r="C114" s="20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>
        <v>1</v>
      </c>
      <c r="R114" s="30">
        <v>1</v>
      </c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117"/>
      <c r="AE114" s="289">
        <v>2</v>
      </c>
      <c r="AF114" s="223">
        <v>2</v>
      </c>
      <c r="AG114" s="213">
        <v>0</v>
      </c>
      <c r="AH114" s="214">
        <v>0</v>
      </c>
      <c r="AI114" s="220">
        <v>0</v>
      </c>
      <c r="AJ114" s="219">
        <v>0</v>
      </c>
      <c r="AK114" s="7">
        <v>2</v>
      </c>
    </row>
    <row r="115" spans="1:37" x14ac:dyDescent="0.25">
      <c r="A115" s="37">
        <v>112</v>
      </c>
      <c r="B115" s="207" t="s">
        <v>410</v>
      </c>
      <c r="C115" s="20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>
        <v>1</v>
      </c>
      <c r="AD115" s="117">
        <v>1</v>
      </c>
      <c r="AE115" s="289">
        <v>2</v>
      </c>
      <c r="AF115" s="223">
        <v>2</v>
      </c>
      <c r="AG115" s="213">
        <v>0</v>
      </c>
      <c r="AH115" s="214">
        <v>0</v>
      </c>
      <c r="AI115" s="220">
        <v>0</v>
      </c>
      <c r="AJ115" s="219">
        <v>0</v>
      </c>
      <c r="AK115" s="7">
        <v>2</v>
      </c>
    </row>
    <row r="116" spans="1:37" x14ac:dyDescent="0.25">
      <c r="A116" s="37">
        <v>113</v>
      </c>
      <c r="B116" s="207" t="s">
        <v>413</v>
      </c>
      <c r="C116" s="20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>
        <v>1</v>
      </c>
      <c r="AD116" s="117">
        <v>1</v>
      </c>
      <c r="AE116" s="289">
        <v>2</v>
      </c>
      <c r="AF116" s="223">
        <v>2</v>
      </c>
      <c r="AG116" s="213">
        <v>0</v>
      </c>
      <c r="AH116" s="214">
        <v>0</v>
      </c>
      <c r="AI116" s="220">
        <v>0</v>
      </c>
      <c r="AJ116" s="219">
        <v>0</v>
      </c>
      <c r="AK116" s="7">
        <v>2</v>
      </c>
    </row>
    <row r="117" spans="1:37" x14ac:dyDescent="0.25">
      <c r="A117" s="37">
        <v>114</v>
      </c>
      <c r="B117" s="207" t="s">
        <v>213</v>
      </c>
      <c r="C117" s="20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>
        <v>1</v>
      </c>
      <c r="T117" s="30"/>
      <c r="U117" s="30">
        <v>1</v>
      </c>
      <c r="V117" s="30"/>
      <c r="W117" s="30"/>
      <c r="X117" s="30"/>
      <c r="Y117" s="30"/>
      <c r="Z117" s="30"/>
      <c r="AA117" s="30"/>
      <c r="AB117" s="30"/>
      <c r="AC117" s="30"/>
      <c r="AD117" s="117"/>
      <c r="AE117" s="289">
        <v>2</v>
      </c>
      <c r="AF117" s="223">
        <v>2</v>
      </c>
      <c r="AG117" s="213">
        <v>0</v>
      </c>
      <c r="AH117" s="214">
        <v>0</v>
      </c>
      <c r="AI117" s="220">
        <v>0</v>
      </c>
      <c r="AJ117" s="219">
        <v>0</v>
      </c>
      <c r="AK117" s="7">
        <v>2</v>
      </c>
    </row>
    <row r="118" spans="1:37" x14ac:dyDescent="0.25">
      <c r="A118" s="37">
        <v>115</v>
      </c>
      <c r="B118" s="207" t="s">
        <v>377</v>
      </c>
      <c r="C118" s="20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>
        <v>1</v>
      </c>
      <c r="AB118" s="30">
        <v>1</v>
      </c>
      <c r="AC118" s="30"/>
      <c r="AD118" s="117"/>
      <c r="AE118" s="289">
        <v>2</v>
      </c>
      <c r="AF118" s="223">
        <v>2</v>
      </c>
      <c r="AG118" s="213">
        <v>0</v>
      </c>
      <c r="AH118" s="214">
        <v>0</v>
      </c>
      <c r="AI118" s="220">
        <v>0</v>
      </c>
      <c r="AJ118" s="219">
        <v>0</v>
      </c>
      <c r="AK118" s="7">
        <v>2</v>
      </c>
    </row>
    <row r="119" spans="1:37" x14ac:dyDescent="0.25">
      <c r="A119" s="37">
        <v>116</v>
      </c>
      <c r="B119" s="207" t="s">
        <v>119</v>
      </c>
      <c r="C119" s="200"/>
      <c r="D119" s="30"/>
      <c r="E119" s="30"/>
      <c r="F119" s="30"/>
      <c r="G119" s="30"/>
      <c r="H119" s="30">
        <v>1</v>
      </c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117"/>
      <c r="AE119" s="289">
        <v>1</v>
      </c>
      <c r="AF119" s="223">
        <v>1</v>
      </c>
      <c r="AG119" s="213">
        <v>0</v>
      </c>
      <c r="AH119" s="214">
        <v>0</v>
      </c>
      <c r="AI119" s="220">
        <v>0</v>
      </c>
      <c r="AJ119" s="219">
        <v>0</v>
      </c>
      <c r="AK119" s="7">
        <v>1</v>
      </c>
    </row>
    <row r="120" spans="1:37" x14ac:dyDescent="0.25">
      <c r="A120" s="37">
        <v>117</v>
      </c>
      <c r="B120" s="207" t="s">
        <v>283</v>
      </c>
      <c r="C120" s="20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>
        <v>1</v>
      </c>
      <c r="V120" s="30"/>
      <c r="W120" s="30"/>
      <c r="X120" s="30"/>
      <c r="Y120" s="30"/>
      <c r="Z120" s="30"/>
      <c r="AA120" s="30"/>
      <c r="AB120" s="30"/>
      <c r="AC120" s="30"/>
      <c r="AD120" s="117"/>
      <c r="AE120" s="289">
        <v>1</v>
      </c>
      <c r="AF120" s="223">
        <v>1</v>
      </c>
      <c r="AG120" s="213">
        <v>0</v>
      </c>
      <c r="AH120" s="214">
        <v>0</v>
      </c>
      <c r="AI120" s="220">
        <v>0</v>
      </c>
      <c r="AJ120" s="219">
        <v>0</v>
      </c>
      <c r="AK120" s="7">
        <v>1</v>
      </c>
    </row>
    <row r="121" spans="1:37" x14ac:dyDescent="0.25">
      <c r="A121" s="37">
        <v>118</v>
      </c>
      <c r="B121" s="207" t="s">
        <v>426</v>
      </c>
      <c r="C121" s="20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117">
        <v>1</v>
      </c>
      <c r="AE121" s="289">
        <v>1</v>
      </c>
      <c r="AF121" s="223">
        <v>1</v>
      </c>
      <c r="AG121" s="213">
        <v>0</v>
      </c>
      <c r="AH121" s="214">
        <v>0</v>
      </c>
      <c r="AI121" s="220">
        <v>0</v>
      </c>
      <c r="AJ121" s="219">
        <v>0</v>
      </c>
      <c r="AK121" s="7">
        <v>1</v>
      </c>
    </row>
    <row r="122" spans="1:37" x14ac:dyDescent="0.25">
      <c r="A122" s="37">
        <v>119</v>
      </c>
      <c r="B122" s="207" t="s">
        <v>431</v>
      </c>
      <c r="C122" s="20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117">
        <v>1</v>
      </c>
      <c r="AE122" s="289">
        <v>1</v>
      </c>
      <c r="AF122" s="223">
        <v>1</v>
      </c>
      <c r="AG122" s="213">
        <v>0</v>
      </c>
      <c r="AH122" s="214">
        <v>0</v>
      </c>
      <c r="AI122" s="220">
        <v>0</v>
      </c>
      <c r="AJ122" s="219">
        <v>0</v>
      </c>
      <c r="AK122" s="7">
        <v>1</v>
      </c>
    </row>
    <row r="123" spans="1:37" x14ac:dyDescent="0.25">
      <c r="A123" s="37">
        <v>120</v>
      </c>
      <c r="B123" s="207" t="s">
        <v>307</v>
      </c>
      <c r="C123" s="20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>
        <v>1</v>
      </c>
      <c r="W123" s="30"/>
      <c r="X123" s="30"/>
      <c r="Y123" s="30"/>
      <c r="Z123" s="30"/>
      <c r="AA123" s="30"/>
      <c r="AB123" s="30"/>
      <c r="AC123" s="30"/>
      <c r="AD123" s="117"/>
      <c r="AE123" s="289">
        <v>1</v>
      </c>
      <c r="AF123" s="223">
        <v>1</v>
      </c>
      <c r="AG123" s="213">
        <v>0</v>
      </c>
      <c r="AH123" s="214">
        <v>0</v>
      </c>
      <c r="AI123" s="220">
        <v>0</v>
      </c>
      <c r="AJ123" s="219">
        <v>0</v>
      </c>
      <c r="AK123" s="7">
        <v>1</v>
      </c>
    </row>
    <row r="124" spans="1:37" x14ac:dyDescent="0.25">
      <c r="A124" s="37">
        <v>121</v>
      </c>
      <c r="B124" s="207" t="s">
        <v>92</v>
      </c>
      <c r="C124" s="200"/>
      <c r="D124" s="30"/>
      <c r="E124" s="30"/>
      <c r="F124" s="30">
        <v>1</v>
      </c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117"/>
      <c r="AE124" s="289">
        <v>1</v>
      </c>
      <c r="AF124" s="223">
        <v>1</v>
      </c>
      <c r="AG124" s="213">
        <v>0</v>
      </c>
      <c r="AH124" s="214">
        <v>0</v>
      </c>
      <c r="AI124" s="220">
        <v>0</v>
      </c>
      <c r="AJ124" s="219">
        <v>0</v>
      </c>
      <c r="AK124" s="7">
        <v>1</v>
      </c>
    </row>
    <row r="125" spans="1:37" x14ac:dyDescent="0.25">
      <c r="A125" s="37">
        <v>122</v>
      </c>
      <c r="B125" s="207" t="s">
        <v>291</v>
      </c>
      <c r="C125" s="20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>
        <v>1</v>
      </c>
      <c r="X125" s="30"/>
      <c r="Y125" s="30"/>
      <c r="Z125" s="30"/>
      <c r="AA125" s="30"/>
      <c r="AB125" s="30"/>
      <c r="AC125" s="30"/>
      <c r="AD125" s="117"/>
      <c r="AE125" s="289">
        <v>1</v>
      </c>
      <c r="AF125" s="223">
        <v>1</v>
      </c>
      <c r="AG125" s="213">
        <v>0</v>
      </c>
      <c r="AH125" s="214">
        <v>0</v>
      </c>
      <c r="AI125" s="220">
        <v>0</v>
      </c>
      <c r="AJ125" s="219">
        <v>0</v>
      </c>
      <c r="AK125" s="7">
        <v>1</v>
      </c>
    </row>
    <row r="126" spans="1:37" x14ac:dyDescent="0.25">
      <c r="A126" s="37">
        <v>123</v>
      </c>
      <c r="B126" s="207" t="s">
        <v>31</v>
      </c>
      <c r="C126" s="200">
        <v>1</v>
      </c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117"/>
      <c r="AE126" s="289">
        <v>1</v>
      </c>
      <c r="AF126" s="223">
        <v>1</v>
      </c>
      <c r="AG126" s="213">
        <v>0</v>
      </c>
      <c r="AH126" s="214">
        <v>0</v>
      </c>
      <c r="AI126" s="220">
        <v>0</v>
      </c>
      <c r="AJ126" s="219">
        <v>0</v>
      </c>
      <c r="AK126" s="7">
        <v>1</v>
      </c>
    </row>
    <row r="127" spans="1:37" x14ac:dyDescent="0.25">
      <c r="A127" s="37">
        <v>124</v>
      </c>
      <c r="B127" s="207" t="s">
        <v>201</v>
      </c>
      <c r="C127" s="20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>
        <v>1</v>
      </c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117"/>
      <c r="AE127" s="289">
        <v>1</v>
      </c>
      <c r="AF127" s="223">
        <v>1</v>
      </c>
      <c r="AG127" s="213">
        <v>0</v>
      </c>
      <c r="AH127" s="214">
        <v>0</v>
      </c>
      <c r="AI127" s="220">
        <v>0</v>
      </c>
      <c r="AJ127" s="219">
        <v>0</v>
      </c>
      <c r="AK127" s="7">
        <v>1</v>
      </c>
    </row>
    <row r="128" spans="1:37" x14ac:dyDescent="0.25">
      <c r="A128" s="37">
        <v>125</v>
      </c>
      <c r="B128" s="207" t="s">
        <v>168</v>
      </c>
      <c r="C128" s="200"/>
      <c r="D128" s="30"/>
      <c r="E128" s="30"/>
      <c r="F128" s="30"/>
      <c r="G128" s="30"/>
      <c r="H128" s="30"/>
      <c r="I128" s="30"/>
      <c r="J128" s="30"/>
      <c r="K128" s="30"/>
      <c r="L128" s="30"/>
      <c r="M128" s="30">
        <v>1</v>
      </c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117"/>
      <c r="AE128" s="289">
        <v>1</v>
      </c>
      <c r="AF128" s="223">
        <v>1</v>
      </c>
      <c r="AG128" s="213">
        <v>0</v>
      </c>
      <c r="AH128" s="214">
        <v>0</v>
      </c>
      <c r="AI128" s="220">
        <v>0</v>
      </c>
      <c r="AJ128" s="219">
        <v>0</v>
      </c>
      <c r="AK128" s="7">
        <v>1</v>
      </c>
    </row>
    <row r="129" spans="1:37" x14ac:dyDescent="0.25">
      <c r="A129" s="37">
        <v>126</v>
      </c>
      <c r="B129" s="207" t="s">
        <v>424</v>
      </c>
      <c r="C129" s="20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>
        <v>1</v>
      </c>
      <c r="AD129" s="117"/>
      <c r="AE129" s="289">
        <v>1</v>
      </c>
      <c r="AF129" s="223">
        <v>1</v>
      </c>
      <c r="AG129" s="213">
        <v>0</v>
      </c>
      <c r="AH129" s="214">
        <v>0</v>
      </c>
      <c r="AI129" s="220">
        <v>0</v>
      </c>
      <c r="AJ129" s="219">
        <v>0</v>
      </c>
      <c r="AK129" s="7">
        <v>1</v>
      </c>
    </row>
    <row r="130" spans="1:37" x14ac:dyDescent="0.25">
      <c r="A130" s="37">
        <v>127</v>
      </c>
      <c r="B130" s="207" t="s">
        <v>350</v>
      </c>
      <c r="C130" s="20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>
        <v>1</v>
      </c>
      <c r="AB130" s="30"/>
      <c r="AC130" s="30"/>
      <c r="AD130" s="117"/>
      <c r="AE130" s="289">
        <v>1</v>
      </c>
      <c r="AF130" s="223">
        <v>1</v>
      </c>
      <c r="AG130" s="213">
        <v>0</v>
      </c>
      <c r="AH130" s="214">
        <v>0</v>
      </c>
      <c r="AI130" s="220">
        <v>0</v>
      </c>
      <c r="AJ130" s="219">
        <v>0</v>
      </c>
      <c r="AK130" s="7">
        <v>1</v>
      </c>
    </row>
    <row r="131" spans="1:37" x14ac:dyDescent="0.25">
      <c r="A131" s="37">
        <v>128</v>
      </c>
      <c r="B131" s="207" t="s">
        <v>382</v>
      </c>
      <c r="C131" s="20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>
        <v>1</v>
      </c>
      <c r="AB131" s="30"/>
      <c r="AC131" s="30"/>
      <c r="AD131" s="117"/>
      <c r="AE131" s="289">
        <v>1</v>
      </c>
      <c r="AF131" s="223">
        <v>1</v>
      </c>
      <c r="AG131" s="213">
        <v>0</v>
      </c>
      <c r="AH131" s="214">
        <v>0</v>
      </c>
      <c r="AI131" s="220">
        <v>0</v>
      </c>
      <c r="AJ131" s="219">
        <v>0</v>
      </c>
      <c r="AK131" s="7">
        <v>1</v>
      </c>
    </row>
    <row r="132" spans="1:37" x14ac:dyDescent="0.25">
      <c r="A132" s="37">
        <v>129</v>
      </c>
      <c r="B132" s="207" t="s">
        <v>108</v>
      </c>
      <c r="C132" s="200"/>
      <c r="D132" s="30"/>
      <c r="E132" s="30"/>
      <c r="F132" s="30"/>
      <c r="G132" s="30">
        <v>1</v>
      </c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117"/>
      <c r="AE132" s="289">
        <v>1</v>
      </c>
      <c r="AF132" s="223">
        <v>1</v>
      </c>
      <c r="AG132" s="213">
        <v>0</v>
      </c>
      <c r="AH132" s="214">
        <v>0</v>
      </c>
      <c r="AI132" s="220">
        <v>0</v>
      </c>
      <c r="AJ132" s="219">
        <v>0</v>
      </c>
      <c r="AK132" s="7">
        <v>1</v>
      </c>
    </row>
    <row r="133" spans="1:37" x14ac:dyDescent="0.25">
      <c r="A133" s="37">
        <v>130</v>
      </c>
      <c r="B133" s="207" t="s">
        <v>305</v>
      </c>
      <c r="C133" s="20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>
        <v>1</v>
      </c>
      <c r="W133" s="30"/>
      <c r="X133" s="30"/>
      <c r="Y133" s="30"/>
      <c r="Z133" s="30"/>
      <c r="AA133" s="30"/>
      <c r="AB133" s="30"/>
      <c r="AC133" s="30"/>
      <c r="AD133" s="117"/>
      <c r="AE133" s="289">
        <v>1</v>
      </c>
      <c r="AF133" s="223">
        <v>1</v>
      </c>
      <c r="AG133" s="213">
        <v>0</v>
      </c>
      <c r="AH133" s="214">
        <v>0</v>
      </c>
      <c r="AI133" s="220">
        <v>0</v>
      </c>
      <c r="AJ133" s="219">
        <v>0</v>
      </c>
      <c r="AK133" s="7">
        <v>1</v>
      </c>
    </row>
    <row r="134" spans="1:37" x14ac:dyDescent="0.25">
      <c r="A134" s="37">
        <v>131</v>
      </c>
      <c r="B134" s="207" t="s">
        <v>432</v>
      </c>
      <c r="C134" s="20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117">
        <v>1</v>
      </c>
      <c r="AE134" s="289">
        <v>1</v>
      </c>
      <c r="AF134" s="223">
        <v>1</v>
      </c>
      <c r="AG134" s="213">
        <v>0</v>
      </c>
      <c r="AH134" s="214">
        <v>0</v>
      </c>
      <c r="AI134" s="220">
        <v>0</v>
      </c>
      <c r="AJ134" s="219">
        <v>0</v>
      </c>
      <c r="AK134" s="7">
        <v>1</v>
      </c>
    </row>
    <row r="135" spans="1:37" x14ac:dyDescent="0.25">
      <c r="A135" s="37">
        <v>132</v>
      </c>
      <c r="B135" s="207" t="s">
        <v>152</v>
      </c>
      <c r="C135" s="200"/>
      <c r="D135" s="30"/>
      <c r="E135" s="30"/>
      <c r="F135" s="30"/>
      <c r="G135" s="30"/>
      <c r="H135" s="30"/>
      <c r="I135" s="30"/>
      <c r="J135" s="30"/>
      <c r="K135" s="30">
        <v>1</v>
      </c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117"/>
      <c r="AE135" s="289">
        <v>1</v>
      </c>
      <c r="AF135" s="223">
        <v>1</v>
      </c>
      <c r="AG135" s="213">
        <v>0</v>
      </c>
      <c r="AH135" s="214">
        <v>0</v>
      </c>
      <c r="AI135" s="220">
        <v>0</v>
      </c>
      <c r="AJ135" s="219">
        <v>0</v>
      </c>
      <c r="AK135" s="7">
        <v>1</v>
      </c>
    </row>
    <row r="136" spans="1:37" x14ac:dyDescent="0.25">
      <c r="A136" s="37">
        <v>133</v>
      </c>
      <c r="B136" s="207" t="s">
        <v>73</v>
      </c>
      <c r="C136" s="200"/>
      <c r="D136" s="30"/>
      <c r="E136" s="30">
        <v>1</v>
      </c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117"/>
      <c r="AE136" s="289">
        <v>1</v>
      </c>
      <c r="AF136" s="223">
        <v>1</v>
      </c>
      <c r="AG136" s="213">
        <v>0</v>
      </c>
      <c r="AH136" s="214">
        <v>0</v>
      </c>
      <c r="AI136" s="220">
        <v>0</v>
      </c>
      <c r="AJ136" s="219">
        <v>0</v>
      </c>
      <c r="AK136" s="7">
        <v>1</v>
      </c>
    </row>
    <row r="137" spans="1:37" x14ac:dyDescent="0.25">
      <c r="A137" s="37">
        <v>134</v>
      </c>
      <c r="B137" s="207" t="s">
        <v>164</v>
      </c>
      <c r="C137" s="200"/>
      <c r="D137" s="30"/>
      <c r="E137" s="30"/>
      <c r="F137" s="30"/>
      <c r="G137" s="30"/>
      <c r="H137" s="30"/>
      <c r="I137" s="30"/>
      <c r="J137" s="30"/>
      <c r="K137" s="30"/>
      <c r="L137" s="30">
        <v>1</v>
      </c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117"/>
      <c r="AE137" s="289">
        <v>1</v>
      </c>
      <c r="AF137" s="223">
        <v>1</v>
      </c>
      <c r="AG137" s="213">
        <v>0</v>
      </c>
      <c r="AH137" s="214">
        <v>0</v>
      </c>
      <c r="AI137" s="220">
        <v>0</v>
      </c>
      <c r="AJ137" s="219">
        <v>0</v>
      </c>
      <c r="AK137" s="7">
        <v>1</v>
      </c>
    </row>
    <row r="138" spans="1:37" x14ac:dyDescent="0.25">
      <c r="A138" s="37">
        <v>135</v>
      </c>
      <c r="B138" s="207" t="s">
        <v>203</v>
      </c>
      <c r="C138" s="20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>
        <v>1</v>
      </c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117"/>
      <c r="AE138" s="289">
        <v>1</v>
      </c>
      <c r="AF138" s="223">
        <v>1</v>
      </c>
      <c r="AG138" s="213">
        <v>0</v>
      </c>
      <c r="AH138" s="214">
        <v>0</v>
      </c>
      <c r="AI138" s="220">
        <v>0</v>
      </c>
      <c r="AJ138" s="219">
        <v>0</v>
      </c>
      <c r="AK138" s="7">
        <v>1</v>
      </c>
    </row>
    <row r="139" spans="1:37" x14ac:dyDescent="0.25">
      <c r="A139" s="37">
        <v>136</v>
      </c>
      <c r="B139" s="207" t="s">
        <v>278</v>
      </c>
      <c r="C139" s="20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>
        <v>1</v>
      </c>
      <c r="V139" s="30"/>
      <c r="W139" s="30"/>
      <c r="X139" s="30"/>
      <c r="Y139" s="30"/>
      <c r="Z139" s="30"/>
      <c r="AA139" s="30"/>
      <c r="AB139" s="30"/>
      <c r="AC139" s="30"/>
      <c r="AD139" s="117"/>
      <c r="AE139" s="289">
        <v>1</v>
      </c>
      <c r="AF139" s="223">
        <v>1</v>
      </c>
      <c r="AG139" s="213">
        <v>0</v>
      </c>
      <c r="AH139" s="214">
        <v>0</v>
      </c>
      <c r="AI139" s="220">
        <v>0</v>
      </c>
      <c r="AJ139" s="219">
        <v>0</v>
      </c>
      <c r="AK139" s="7">
        <v>1</v>
      </c>
    </row>
    <row r="140" spans="1:37" x14ac:dyDescent="0.25">
      <c r="A140" s="37">
        <v>137</v>
      </c>
      <c r="B140" s="207" t="s">
        <v>29</v>
      </c>
      <c r="C140" s="200">
        <v>1</v>
      </c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117"/>
      <c r="AE140" s="289">
        <v>1</v>
      </c>
      <c r="AF140" s="223">
        <v>1</v>
      </c>
      <c r="AG140" s="213">
        <v>0</v>
      </c>
      <c r="AH140" s="214">
        <v>0</v>
      </c>
      <c r="AI140" s="220">
        <v>0</v>
      </c>
      <c r="AJ140" s="219">
        <v>0</v>
      </c>
      <c r="AK140" s="7">
        <v>1</v>
      </c>
    </row>
    <row r="141" spans="1:37" x14ac:dyDescent="0.25">
      <c r="A141" s="37">
        <v>138</v>
      </c>
      <c r="B141" s="207" t="s">
        <v>423</v>
      </c>
      <c r="C141" s="20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>
        <v>1</v>
      </c>
      <c r="AD141" s="117"/>
      <c r="AE141" s="289">
        <v>1</v>
      </c>
      <c r="AF141" s="223">
        <v>1</v>
      </c>
      <c r="AG141" s="213">
        <v>0</v>
      </c>
      <c r="AH141" s="214">
        <v>0</v>
      </c>
      <c r="AI141" s="220">
        <v>0</v>
      </c>
      <c r="AJ141" s="219">
        <v>0</v>
      </c>
      <c r="AK141" s="7">
        <v>1</v>
      </c>
    </row>
    <row r="142" spans="1:37" x14ac:dyDescent="0.25">
      <c r="A142" s="37">
        <v>139</v>
      </c>
      <c r="B142" s="207" t="s">
        <v>87</v>
      </c>
      <c r="C142" s="200"/>
      <c r="D142" s="30"/>
      <c r="E142" s="30"/>
      <c r="F142" s="30">
        <v>1</v>
      </c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117"/>
      <c r="AE142" s="289">
        <v>1</v>
      </c>
      <c r="AF142" s="223">
        <v>1</v>
      </c>
      <c r="AG142" s="213">
        <v>0</v>
      </c>
      <c r="AH142" s="214">
        <v>0</v>
      </c>
      <c r="AI142" s="220">
        <v>0</v>
      </c>
      <c r="AJ142" s="219">
        <v>0</v>
      </c>
      <c r="AK142" s="7">
        <v>1</v>
      </c>
    </row>
    <row r="143" spans="1:37" x14ac:dyDescent="0.25">
      <c r="A143" s="37">
        <v>140</v>
      </c>
      <c r="B143" s="207" t="s">
        <v>260</v>
      </c>
      <c r="C143" s="20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>
        <v>1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117"/>
      <c r="AE143" s="289">
        <v>1</v>
      </c>
      <c r="AF143" s="223">
        <v>1</v>
      </c>
      <c r="AG143" s="213">
        <v>0</v>
      </c>
      <c r="AH143" s="214">
        <v>0</v>
      </c>
      <c r="AI143" s="220">
        <v>0</v>
      </c>
      <c r="AJ143" s="219">
        <v>0</v>
      </c>
      <c r="AK143" s="7">
        <v>1</v>
      </c>
    </row>
    <row r="144" spans="1:37" x14ac:dyDescent="0.25">
      <c r="A144" s="37">
        <v>141</v>
      </c>
      <c r="B144" s="207" t="s">
        <v>22</v>
      </c>
      <c r="C144" s="200">
        <v>1</v>
      </c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117"/>
      <c r="AE144" s="289">
        <v>1</v>
      </c>
      <c r="AF144" s="223">
        <v>1</v>
      </c>
      <c r="AG144" s="213">
        <v>0</v>
      </c>
      <c r="AH144" s="214">
        <v>0</v>
      </c>
      <c r="AI144" s="220">
        <v>0</v>
      </c>
      <c r="AJ144" s="219">
        <v>0</v>
      </c>
      <c r="AK144" s="7">
        <v>1</v>
      </c>
    </row>
    <row r="145" spans="1:37" x14ac:dyDescent="0.25">
      <c r="A145" s="37">
        <v>142</v>
      </c>
      <c r="B145" s="207" t="s">
        <v>27</v>
      </c>
      <c r="C145" s="200">
        <v>1</v>
      </c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117"/>
      <c r="AE145" s="289">
        <v>1</v>
      </c>
      <c r="AF145" s="223">
        <v>1</v>
      </c>
      <c r="AG145" s="213">
        <v>0</v>
      </c>
      <c r="AH145" s="214">
        <v>0</v>
      </c>
      <c r="AI145" s="220">
        <v>0</v>
      </c>
      <c r="AJ145" s="219">
        <v>0</v>
      </c>
      <c r="AK145" s="7">
        <v>1</v>
      </c>
    </row>
    <row r="146" spans="1:37" x14ac:dyDescent="0.25">
      <c r="A146" s="37">
        <v>143</v>
      </c>
      <c r="B146" s="207" t="s">
        <v>69</v>
      </c>
      <c r="C146" s="200"/>
      <c r="D146" s="30"/>
      <c r="E146" s="30">
        <v>1</v>
      </c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117"/>
      <c r="AE146" s="289">
        <v>1</v>
      </c>
      <c r="AF146" s="223">
        <v>1</v>
      </c>
      <c r="AG146" s="213">
        <v>0</v>
      </c>
      <c r="AH146" s="214">
        <v>0</v>
      </c>
      <c r="AI146" s="220">
        <v>0</v>
      </c>
      <c r="AJ146" s="219">
        <v>0</v>
      </c>
      <c r="AK146" s="7">
        <v>1</v>
      </c>
    </row>
    <row r="147" spans="1:37" x14ac:dyDescent="0.25">
      <c r="A147" s="37">
        <v>144</v>
      </c>
      <c r="B147" s="207" t="s">
        <v>308</v>
      </c>
      <c r="C147" s="20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>
        <v>1</v>
      </c>
      <c r="W147" s="30"/>
      <c r="X147" s="30"/>
      <c r="Y147" s="30"/>
      <c r="Z147" s="30"/>
      <c r="AA147" s="30"/>
      <c r="AB147" s="30"/>
      <c r="AC147" s="30"/>
      <c r="AD147" s="117"/>
      <c r="AE147" s="289">
        <v>1</v>
      </c>
      <c r="AF147" s="223">
        <v>1</v>
      </c>
      <c r="AG147" s="213">
        <v>0</v>
      </c>
      <c r="AH147" s="214">
        <v>0</v>
      </c>
      <c r="AI147" s="220">
        <v>0</v>
      </c>
      <c r="AJ147" s="219">
        <v>0</v>
      </c>
      <c r="AK147" s="7">
        <v>1</v>
      </c>
    </row>
    <row r="148" spans="1:37" x14ac:dyDescent="0.25">
      <c r="A148" s="37">
        <v>145</v>
      </c>
      <c r="B148" s="207" t="s">
        <v>90</v>
      </c>
      <c r="C148" s="200"/>
      <c r="D148" s="30"/>
      <c r="E148" s="30"/>
      <c r="F148" s="30">
        <v>1</v>
      </c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117"/>
      <c r="AE148" s="289">
        <v>1</v>
      </c>
      <c r="AF148" s="223">
        <v>1</v>
      </c>
      <c r="AG148" s="213">
        <v>0</v>
      </c>
      <c r="AH148" s="214">
        <v>0</v>
      </c>
      <c r="AI148" s="220">
        <v>0</v>
      </c>
      <c r="AJ148" s="219">
        <v>0</v>
      </c>
      <c r="AK148" s="7">
        <v>1</v>
      </c>
    </row>
    <row r="149" spans="1:37" x14ac:dyDescent="0.25">
      <c r="A149" s="37">
        <v>146</v>
      </c>
      <c r="B149" s="207" t="s">
        <v>385</v>
      </c>
      <c r="C149" s="20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>
        <v>1</v>
      </c>
      <c r="AB149" s="30"/>
      <c r="AC149" s="30"/>
      <c r="AD149" s="117"/>
      <c r="AE149" s="289">
        <v>1</v>
      </c>
      <c r="AF149" s="223">
        <v>1</v>
      </c>
      <c r="AG149" s="213">
        <v>0</v>
      </c>
      <c r="AH149" s="214">
        <v>0</v>
      </c>
      <c r="AI149" s="220">
        <v>0</v>
      </c>
      <c r="AJ149" s="219">
        <v>0</v>
      </c>
      <c r="AK149" s="7">
        <v>1</v>
      </c>
    </row>
    <row r="150" spans="1:37" x14ac:dyDescent="0.25">
      <c r="A150" s="37">
        <v>147</v>
      </c>
      <c r="B150" s="207" t="s">
        <v>154</v>
      </c>
      <c r="C150" s="20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>
        <v>1</v>
      </c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117"/>
      <c r="AE150" s="289">
        <v>1</v>
      </c>
      <c r="AF150" s="223">
        <v>1</v>
      </c>
      <c r="AG150" s="213">
        <v>0</v>
      </c>
      <c r="AH150" s="214">
        <v>0</v>
      </c>
      <c r="AI150" s="220">
        <v>0</v>
      </c>
      <c r="AJ150" s="219">
        <v>0</v>
      </c>
      <c r="AK150" s="7">
        <v>1</v>
      </c>
    </row>
    <row r="151" spans="1:37" x14ac:dyDescent="0.25">
      <c r="A151" s="37">
        <v>148</v>
      </c>
      <c r="B151" s="207" t="s">
        <v>199</v>
      </c>
      <c r="C151" s="20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>
        <v>1</v>
      </c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117"/>
      <c r="AE151" s="289">
        <v>1</v>
      </c>
      <c r="AF151" s="223">
        <v>1</v>
      </c>
      <c r="AG151" s="213">
        <v>0</v>
      </c>
      <c r="AH151" s="214">
        <v>0</v>
      </c>
      <c r="AI151" s="220">
        <v>0</v>
      </c>
      <c r="AJ151" s="219">
        <v>0</v>
      </c>
      <c r="AK151" s="7">
        <v>1</v>
      </c>
    </row>
    <row r="152" spans="1:37" x14ac:dyDescent="0.25">
      <c r="A152" s="37">
        <v>149</v>
      </c>
      <c r="B152" s="207" t="s">
        <v>358</v>
      </c>
      <c r="C152" s="20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>
        <v>1</v>
      </c>
      <c r="Z152" s="30"/>
      <c r="AA152" s="30"/>
      <c r="AB152" s="30"/>
      <c r="AC152" s="30"/>
      <c r="AD152" s="117"/>
      <c r="AE152" s="289">
        <v>1</v>
      </c>
      <c r="AF152" s="223">
        <v>1</v>
      </c>
      <c r="AG152" s="213">
        <v>0</v>
      </c>
      <c r="AH152" s="214">
        <v>0</v>
      </c>
      <c r="AI152" s="220">
        <v>0</v>
      </c>
      <c r="AJ152" s="219">
        <v>0</v>
      </c>
      <c r="AK152" s="7">
        <v>1</v>
      </c>
    </row>
    <row r="153" spans="1:37" x14ac:dyDescent="0.25">
      <c r="A153" s="37">
        <v>150</v>
      </c>
      <c r="B153" s="207" t="s">
        <v>185</v>
      </c>
      <c r="C153" s="20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>
        <v>1</v>
      </c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117"/>
      <c r="AE153" s="289">
        <v>1</v>
      </c>
      <c r="AF153" s="223">
        <v>1</v>
      </c>
      <c r="AG153" s="213">
        <v>0</v>
      </c>
      <c r="AH153" s="214">
        <v>0</v>
      </c>
      <c r="AI153" s="220">
        <v>0</v>
      </c>
      <c r="AJ153" s="219">
        <v>0</v>
      </c>
      <c r="AK153" s="7">
        <v>1</v>
      </c>
    </row>
    <row r="154" spans="1:37" x14ac:dyDescent="0.25">
      <c r="A154" s="37">
        <v>151</v>
      </c>
      <c r="B154" s="207" t="s">
        <v>319</v>
      </c>
      <c r="C154" s="20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>
        <v>1</v>
      </c>
      <c r="X154" s="30"/>
      <c r="Y154" s="30"/>
      <c r="Z154" s="30"/>
      <c r="AA154" s="30"/>
      <c r="AB154" s="30"/>
      <c r="AC154" s="30"/>
      <c r="AD154" s="117"/>
      <c r="AE154" s="289">
        <v>1</v>
      </c>
      <c r="AF154" s="223">
        <v>1</v>
      </c>
      <c r="AG154" s="213">
        <v>0</v>
      </c>
      <c r="AH154" s="214">
        <v>0</v>
      </c>
      <c r="AI154" s="220">
        <v>0</v>
      </c>
      <c r="AJ154" s="219">
        <v>0</v>
      </c>
      <c r="AK154" s="7">
        <v>1</v>
      </c>
    </row>
    <row r="155" spans="1:37" x14ac:dyDescent="0.25">
      <c r="A155" s="37">
        <v>152</v>
      </c>
      <c r="B155" s="207" t="s">
        <v>304</v>
      </c>
      <c r="C155" s="20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>
        <v>1</v>
      </c>
      <c r="W155" s="30"/>
      <c r="X155" s="30"/>
      <c r="Y155" s="30"/>
      <c r="Z155" s="30"/>
      <c r="AA155" s="30"/>
      <c r="AB155" s="30"/>
      <c r="AC155" s="30"/>
      <c r="AD155" s="117"/>
      <c r="AE155" s="289">
        <v>1</v>
      </c>
      <c r="AF155" s="223">
        <v>1</v>
      </c>
      <c r="AG155" s="213">
        <v>0</v>
      </c>
      <c r="AH155" s="214">
        <v>0</v>
      </c>
      <c r="AI155" s="220">
        <v>0</v>
      </c>
      <c r="AJ155" s="219">
        <v>0</v>
      </c>
      <c r="AK155" s="7">
        <v>1</v>
      </c>
    </row>
    <row r="156" spans="1:37" x14ac:dyDescent="0.25">
      <c r="A156" s="37">
        <v>153</v>
      </c>
      <c r="B156" s="207" t="s">
        <v>24</v>
      </c>
      <c r="C156" s="200">
        <v>1</v>
      </c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117"/>
      <c r="AE156" s="289">
        <v>1</v>
      </c>
      <c r="AF156" s="223">
        <v>1</v>
      </c>
      <c r="AG156" s="213">
        <v>0</v>
      </c>
      <c r="AH156" s="214">
        <v>0</v>
      </c>
      <c r="AI156" s="220">
        <v>0</v>
      </c>
      <c r="AJ156" s="219">
        <v>0</v>
      </c>
      <c r="AK156" s="7">
        <v>1</v>
      </c>
    </row>
    <row r="157" spans="1:37" x14ac:dyDescent="0.25">
      <c r="A157" s="37">
        <v>154</v>
      </c>
      <c r="B157" s="207" t="s">
        <v>112</v>
      </c>
      <c r="C157" s="200"/>
      <c r="D157" s="30"/>
      <c r="E157" s="30"/>
      <c r="F157" s="30"/>
      <c r="G157" s="30"/>
      <c r="H157" s="30"/>
      <c r="I157" s="30">
        <v>1</v>
      </c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117"/>
      <c r="AE157" s="289">
        <v>1</v>
      </c>
      <c r="AF157" s="223">
        <v>1</v>
      </c>
      <c r="AG157" s="213">
        <v>0</v>
      </c>
      <c r="AH157" s="214">
        <v>0</v>
      </c>
      <c r="AI157" s="220">
        <v>0</v>
      </c>
      <c r="AJ157" s="219">
        <v>0</v>
      </c>
      <c r="AK157" s="7">
        <v>1</v>
      </c>
    </row>
    <row r="158" spans="1:37" x14ac:dyDescent="0.25">
      <c r="A158" s="37">
        <v>155</v>
      </c>
      <c r="B158" s="207" t="s">
        <v>32</v>
      </c>
      <c r="C158" s="200">
        <v>1</v>
      </c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117"/>
      <c r="AE158" s="289">
        <v>1</v>
      </c>
      <c r="AF158" s="223">
        <v>1</v>
      </c>
      <c r="AG158" s="213">
        <v>0</v>
      </c>
      <c r="AH158" s="214">
        <v>0</v>
      </c>
      <c r="AI158" s="220">
        <v>0</v>
      </c>
      <c r="AJ158" s="219">
        <v>0</v>
      </c>
      <c r="AK158" s="7">
        <v>1</v>
      </c>
    </row>
    <row r="159" spans="1:37" x14ac:dyDescent="0.25">
      <c r="A159" s="37">
        <v>156</v>
      </c>
      <c r="B159" s="207" t="s">
        <v>192</v>
      </c>
      <c r="C159" s="20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>
        <v>1</v>
      </c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117"/>
      <c r="AE159" s="289">
        <v>1</v>
      </c>
      <c r="AF159" s="223">
        <v>1</v>
      </c>
      <c r="AG159" s="213">
        <v>0</v>
      </c>
      <c r="AH159" s="214">
        <v>0</v>
      </c>
      <c r="AI159" s="220">
        <v>0</v>
      </c>
      <c r="AJ159" s="219">
        <v>0</v>
      </c>
      <c r="AK159" s="7">
        <v>1</v>
      </c>
    </row>
    <row r="160" spans="1:37" x14ac:dyDescent="0.25">
      <c r="A160" s="37">
        <v>157</v>
      </c>
      <c r="B160" s="207" t="s">
        <v>23</v>
      </c>
      <c r="C160" s="200">
        <v>1</v>
      </c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117"/>
      <c r="AE160" s="289">
        <v>1</v>
      </c>
      <c r="AF160" s="223">
        <v>1</v>
      </c>
      <c r="AG160" s="213">
        <v>0</v>
      </c>
      <c r="AH160" s="214">
        <v>0</v>
      </c>
      <c r="AI160" s="220">
        <v>0</v>
      </c>
      <c r="AJ160" s="219">
        <v>0</v>
      </c>
      <c r="AK160" s="7">
        <v>1</v>
      </c>
    </row>
    <row r="161" spans="1:37" x14ac:dyDescent="0.25">
      <c r="A161" s="37">
        <v>158</v>
      </c>
      <c r="B161" s="207" t="s">
        <v>285</v>
      </c>
      <c r="C161" s="20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>
        <v>1</v>
      </c>
      <c r="V161" s="30"/>
      <c r="W161" s="30"/>
      <c r="X161" s="30"/>
      <c r="Y161" s="30"/>
      <c r="Z161" s="30"/>
      <c r="AA161" s="30"/>
      <c r="AB161" s="30"/>
      <c r="AC161" s="30"/>
      <c r="AD161" s="117"/>
      <c r="AE161" s="289">
        <v>1</v>
      </c>
      <c r="AF161" s="223">
        <v>1</v>
      </c>
      <c r="AG161" s="213">
        <v>0</v>
      </c>
      <c r="AH161" s="214">
        <v>0</v>
      </c>
      <c r="AI161" s="220">
        <v>0</v>
      </c>
      <c r="AJ161" s="219">
        <v>0</v>
      </c>
      <c r="AK161" s="7">
        <v>1</v>
      </c>
    </row>
    <row r="162" spans="1:37" x14ac:dyDescent="0.25">
      <c r="A162" s="37">
        <v>159</v>
      </c>
      <c r="B162" s="207" t="s">
        <v>375</v>
      </c>
      <c r="C162" s="20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>
        <v>1</v>
      </c>
      <c r="AB162" s="30"/>
      <c r="AC162" s="30"/>
      <c r="AD162" s="117"/>
      <c r="AE162" s="289">
        <v>1</v>
      </c>
      <c r="AF162" s="223">
        <v>1</v>
      </c>
      <c r="AG162" s="213">
        <v>0</v>
      </c>
      <c r="AH162" s="214">
        <v>0</v>
      </c>
      <c r="AI162" s="220">
        <v>0</v>
      </c>
      <c r="AJ162" s="219">
        <v>0</v>
      </c>
      <c r="AK162" s="7">
        <v>1</v>
      </c>
    </row>
    <row r="163" spans="1:37" x14ac:dyDescent="0.25">
      <c r="A163" s="37">
        <v>160</v>
      </c>
      <c r="B163" s="207" t="s">
        <v>252</v>
      </c>
      <c r="C163" s="20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>
        <v>1</v>
      </c>
      <c r="W163" s="30"/>
      <c r="X163" s="30"/>
      <c r="Y163" s="30"/>
      <c r="Z163" s="30"/>
      <c r="AA163" s="30"/>
      <c r="AB163" s="30"/>
      <c r="AC163" s="30"/>
      <c r="AD163" s="117"/>
      <c r="AE163" s="289">
        <v>1</v>
      </c>
      <c r="AF163" s="223">
        <v>1</v>
      </c>
      <c r="AG163" s="213">
        <v>0</v>
      </c>
      <c r="AH163" s="214">
        <v>0</v>
      </c>
      <c r="AI163" s="220">
        <v>0</v>
      </c>
      <c r="AJ163" s="219">
        <v>0</v>
      </c>
      <c r="AK163" s="7">
        <v>1</v>
      </c>
    </row>
    <row r="164" spans="1:37" x14ac:dyDescent="0.25">
      <c r="A164" s="37">
        <v>161</v>
      </c>
      <c r="B164" s="207" t="s">
        <v>47</v>
      </c>
      <c r="C164" s="200"/>
      <c r="D164" s="30"/>
      <c r="E164" s="30">
        <v>1</v>
      </c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117"/>
      <c r="AE164" s="289">
        <v>1</v>
      </c>
      <c r="AF164" s="223">
        <v>1</v>
      </c>
      <c r="AG164" s="213">
        <v>0</v>
      </c>
      <c r="AH164" s="214">
        <v>0</v>
      </c>
      <c r="AI164" s="220">
        <v>0</v>
      </c>
      <c r="AJ164" s="219">
        <v>0</v>
      </c>
      <c r="AK164" s="7">
        <v>1</v>
      </c>
    </row>
    <row r="165" spans="1:37" x14ac:dyDescent="0.25">
      <c r="A165" s="37">
        <v>162</v>
      </c>
      <c r="B165" s="207" t="s">
        <v>362</v>
      </c>
      <c r="C165" s="20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>
        <v>1</v>
      </c>
      <c r="Z165" s="30"/>
      <c r="AA165" s="30"/>
      <c r="AB165" s="30"/>
      <c r="AC165" s="30"/>
      <c r="AD165" s="117"/>
      <c r="AE165" s="289">
        <v>1</v>
      </c>
      <c r="AF165" s="223">
        <v>1</v>
      </c>
      <c r="AG165" s="213">
        <v>0</v>
      </c>
      <c r="AH165" s="214">
        <v>0</v>
      </c>
      <c r="AI165" s="220">
        <v>0</v>
      </c>
      <c r="AJ165" s="219">
        <v>0</v>
      </c>
      <c r="AK165" s="7">
        <v>1</v>
      </c>
    </row>
    <row r="166" spans="1:37" x14ac:dyDescent="0.25">
      <c r="A166" s="37">
        <v>163</v>
      </c>
      <c r="B166" s="207" t="s">
        <v>131</v>
      </c>
      <c r="C166" s="200"/>
      <c r="D166" s="30"/>
      <c r="E166" s="30"/>
      <c r="F166" s="30"/>
      <c r="G166" s="30"/>
      <c r="H166" s="30"/>
      <c r="I166" s="30">
        <v>1</v>
      </c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117"/>
      <c r="AE166" s="289">
        <v>1</v>
      </c>
      <c r="AF166" s="223">
        <v>1</v>
      </c>
      <c r="AG166" s="213">
        <v>0</v>
      </c>
      <c r="AH166" s="214">
        <v>0</v>
      </c>
      <c r="AI166" s="220">
        <v>0</v>
      </c>
      <c r="AJ166" s="219">
        <v>0</v>
      </c>
      <c r="AK166" s="7">
        <v>1</v>
      </c>
    </row>
    <row r="167" spans="1:37" x14ac:dyDescent="0.25">
      <c r="A167" s="37">
        <v>164</v>
      </c>
      <c r="B167" s="207" t="s">
        <v>259</v>
      </c>
      <c r="C167" s="20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>
        <v>1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117"/>
      <c r="AE167" s="289">
        <v>1</v>
      </c>
      <c r="AF167" s="223">
        <v>1</v>
      </c>
      <c r="AG167" s="213">
        <v>0</v>
      </c>
      <c r="AH167" s="214">
        <v>0</v>
      </c>
      <c r="AI167" s="220">
        <v>0</v>
      </c>
      <c r="AJ167" s="219">
        <v>0</v>
      </c>
      <c r="AK167" s="7">
        <v>1</v>
      </c>
    </row>
    <row r="168" spans="1:37" x14ac:dyDescent="0.25">
      <c r="A168" s="37">
        <v>165</v>
      </c>
      <c r="B168" s="207" t="s">
        <v>141</v>
      </c>
      <c r="C168" s="200"/>
      <c r="D168" s="30"/>
      <c r="E168" s="30"/>
      <c r="F168" s="30"/>
      <c r="G168" s="30"/>
      <c r="H168" s="30"/>
      <c r="I168" s="30"/>
      <c r="J168" s="30">
        <v>1</v>
      </c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117"/>
      <c r="AE168" s="289">
        <v>1</v>
      </c>
      <c r="AF168" s="223">
        <v>1</v>
      </c>
      <c r="AG168" s="213">
        <v>0</v>
      </c>
      <c r="AH168" s="214">
        <v>0</v>
      </c>
      <c r="AI168" s="220">
        <v>0</v>
      </c>
      <c r="AJ168" s="219">
        <v>0</v>
      </c>
      <c r="AK168" s="7">
        <v>1</v>
      </c>
    </row>
    <row r="169" spans="1:37" x14ac:dyDescent="0.25">
      <c r="A169" s="37">
        <v>166</v>
      </c>
      <c r="B169" s="207" t="s">
        <v>359</v>
      </c>
      <c r="C169" s="20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>
        <v>1</v>
      </c>
      <c r="Z169" s="30"/>
      <c r="AA169" s="30"/>
      <c r="AB169" s="30"/>
      <c r="AC169" s="30"/>
      <c r="AD169" s="117"/>
      <c r="AE169" s="289">
        <v>1</v>
      </c>
      <c r="AF169" s="223">
        <v>1</v>
      </c>
      <c r="AG169" s="213">
        <v>0</v>
      </c>
      <c r="AH169" s="214">
        <v>0</v>
      </c>
      <c r="AI169" s="220">
        <v>0</v>
      </c>
      <c r="AJ169" s="219">
        <v>0</v>
      </c>
      <c r="AK169" s="7">
        <v>1</v>
      </c>
    </row>
    <row r="170" spans="1:37" x14ac:dyDescent="0.25">
      <c r="A170" s="37">
        <v>167</v>
      </c>
      <c r="B170" s="207" t="s">
        <v>383</v>
      </c>
      <c r="C170" s="20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>
        <v>1</v>
      </c>
      <c r="AB170" s="30"/>
      <c r="AC170" s="30"/>
      <c r="AD170" s="117"/>
      <c r="AE170" s="289">
        <v>1</v>
      </c>
      <c r="AF170" s="223">
        <v>1</v>
      </c>
      <c r="AG170" s="213">
        <v>0</v>
      </c>
      <c r="AH170" s="214">
        <v>0</v>
      </c>
      <c r="AI170" s="220">
        <v>0</v>
      </c>
      <c r="AJ170" s="219">
        <v>0</v>
      </c>
      <c r="AK170" s="7">
        <v>1</v>
      </c>
    </row>
    <row r="171" spans="1:37" x14ac:dyDescent="0.25">
      <c r="A171" s="37">
        <v>168</v>
      </c>
      <c r="B171" s="207" t="s">
        <v>339</v>
      </c>
      <c r="C171" s="20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>
        <v>1</v>
      </c>
      <c r="AB171" s="30"/>
      <c r="AC171" s="30"/>
      <c r="AD171" s="117"/>
      <c r="AE171" s="289">
        <v>1</v>
      </c>
      <c r="AF171" s="223">
        <v>1</v>
      </c>
      <c r="AG171" s="213">
        <v>0</v>
      </c>
      <c r="AH171" s="214">
        <v>0</v>
      </c>
      <c r="AI171" s="220">
        <v>0</v>
      </c>
      <c r="AJ171" s="219">
        <v>0</v>
      </c>
      <c r="AK171" s="7">
        <v>1</v>
      </c>
    </row>
    <row r="172" spans="1:37" x14ac:dyDescent="0.25">
      <c r="A172" s="37">
        <v>169</v>
      </c>
      <c r="B172" s="207" t="s">
        <v>407</v>
      </c>
      <c r="C172" s="20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>
        <v>1</v>
      </c>
      <c r="AC172" s="30"/>
      <c r="AD172" s="117"/>
      <c r="AE172" s="289">
        <v>1</v>
      </c>
      <c r="AF172" s="223">
        <v>1</v>
      </c>
      <c r="AG172" s="213">
        <v>0</v>
      </c>
      <c r="AH172" s="214">
        <v>0</v>
      </c>
      <c r="AI172" s="220">
        <v>0</v>
      </c>
      <c r="AJ172" s="219">
        <v>0</v>
      </c>
      <c r="AK172" s="7">
        <v>1</v>
      </c>
    </row>
    <row r="173" spans="1:37" x14ac:dyDescent="0.25">
      <c r="A173" s="37">
        <v>170</v>
      </c>
      <c r="B173" s="207" t="s">
        <v>338</v>
      </c>
      <c r="C173" s="20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>
        <v>1</v>
      </c>
      <c r="AA173" s="30"/>
      <c r="AB173" s="30"/>
      <c r="AC173" s="30"/>
      <c r="AD173" s="117"/>
      <c r="AE173" s="289">
        <v>1</v>
      </c>
      <c r="AF173" s="223">
        <v>1</v>
      </c>
      <c r="AG173" s="213">
        <v>0</v>
      </c>
      <c r="AH173" s="214">
        <v>0</v>
      </c>
      <c r="AI173" s="220">
        <v>0</v>
      </c>
      <c r="AJ173" s="219">
        <v>0</v>
      </c>
      <c r="AK173" s="7">
        <v>1</v>
      </c>
    </row>
    <row r="174" spans="1:37" x14ac:dyDescent="0.25">
      <c r="A174" s="37">
        <v>171</v>
      </c>
      <c r="B174" s="207" t="s">
        <v>72</v>
      </c>
      <c r="C174" s="200"/>
      <c r="D174" s="30"/>
      <c r="E174" s="30">
        <v>1</v>
      </c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117"/>
      <c r="AE174" s="289">
        <v>1</v>
      </c>
      <c r="AF174" s="223">
        <v>1</v>
      </c>
      <c r="AG174" s="213">
        <v>0</v>
      </c>
      <c r="AH174" s="214">
        <v>0</v>
      </c>
      <c r="AI174" s="220">
        <v>0</v>
      </c>
      <c r="AJ174" s="219">
        <v>0</v>
      </c>
      <c r="AK174" s="7">
        <v>1</v>
      </c>
    </row>
    <row r="175" spans="1:37" x14ac:dyDescent="0.25">
      <c r="A175" s="37">
        <v>172</v>
      </c>
      <c r="B175" s="207" t="s">
        <v>245</v>
      </c>
      <c r="C175" s="20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>
        <v>1</v>
      </c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117"/>
      <c r="AE175" s="289">
        <v>1</v>
      </c>
      <c r="AF175" s="223">
        <v>1</v>
      </c>
      <c r="AG175" s="213">
        <v>0</v>
      </c>
      <c r="AH175" s="214">
        <v>0</v>
      </c>
      <c r="AI175" s="220">
        <v>0</v>
      </c>
      <c r="AJ175" s="219">
        <v>0</v>
      </c>
      <c r="AK175" s="7">
        <v>1</v>
      </c>
    </row>
    <row r="176" spans="1:37" x14ac:dyDescent="0.25">
      <c r="A176" s="37">
        <v>173</v>
      </c>
      <c r="B176" s="207" t="s">
        <v>253</v>
      </c>
      <c r="C176" s="20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>
        <v>1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117"/>
      <c r="AE176" s="289">
        <v>1</v>
      </c>
      <c r="AF176" s="223">
        <v>1</v>
      </c>
      <c r="AG176" s="213">
        <v>0</v>
      </c>
      <c r="AH176" s="214">
        <v>0</v>
      </c>
      <c r="AI176" s="220">
        <v>0</v>
      </c>
      <c r="AJ176" s="219">
        <v>0</v>
      </c>
      <c r="AK176" s="7">
        <v>1</v>
      </c>
    </row>
    <row r="177" spans="1:37" x14ac:dyDescent="0.25">
      <c r="A177" s="37">
        <v>174</v>
      </c>
      <c r="B177" s="207" t="s">
        <v>325</v>
      </c>
      <c r="C177" s="20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>
        <v>1</v>
      </c>
      <c r="X177" s="30"/>
      <c r="Y177" s="30"/>
      <c r="Z177" s="30"/>
      <c r="AA177" s="30"/>
      <c r="AB177" s="30"/>
      <c r="AC177" s="30"/>
      <c r="AD177" s="117"/>
      <c r="AE177" s="289">
        <v>1</v>
      </c>
      <c r="AF177" s="223">
        <v>1</v>
      </c>
      <c r="AG177" s="213">
        <v>0</v>
      </c>
      <c r="AH177" s="214">
        <v>0</v>
      </c>
      <c r="AI177" s="220">
        <v>0</v>
      </c>
      <c r="AJ177" s="219">
        <v>0</v>
      </c>
      <c r="AK177" s="7">
        <v>1</v>
      </c>
    </row>
    <row r="178" spans="1:37" x14ac:dyDescent="0.25">
      <c r="A178" s="37">
        <v>175</v>
      </c>
      <c r="B178" s="207" t="s">
        <v>321</v>
      </c>
      <c r="C178" s="20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>
        <v>1</v>
      </c>
      <c r="X178" s="30"/>
      <c r="Y178" s="30"/>
      <c r="Z178" s="30"/>
      <c r="AA178" s="30"/>
      <c r="AB178" s="30"/>
      <c r="AC178" s="30"/>
      <c r="AD178" s="117"/>
      <c r="AE178" s="289">
        <v>1</v>
      </c>
      <c r="AF178" s="223">
        <v>1</v>
      </c>
      <c r="AG178" s="213">
        <v>0</v>
      </c>
      <c r="AH178" s="214">
        <v>0</v>
      </c>
      <c r="AI178" s="220">
        <v>0</v>
      </c>
      <c r="AJ178" s="219">
        <v>0</v>
      </c>
      <c r="AK178" s="7">
        <v>1</v>
      </c>
    </row>
    <row r="179" spans="1:37" x14ac:dyDescent="0.25">
      <c r="A179" s="37">
        <v>176</v>
      </c>
      <c r="B179" s="207" t="s">
        <v>218</v>
      </c>
      <c r="C179" s="20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>
        <v>1</v>
      </c>
      <c r="AD179" s="117"/>
      <c r="AE179" s="289">
        <v>1</v>
      </c>
      <c r="AF179" s="223">
        <v>1</v>
      </c>
      <c r="AG179" s="213">
        <v>0</v>
      </c>
      <c r="AH179" s="214">
        <v>0</v>
      </c>
      <c r="AI179" s="220">
        <v>0</v>
      </c>
      <c r="AJ179" s="219">
        <v>0</v>
      </c>
      <c r="AK179" s="7">
        <v>1</v>
      </c>
    </row>
    <row r="180" spans="1:37" x14ac:dyDescent="0.25">
      <c r="A180" s="37">
        <v>177</v>
      </c>
      <c r="B180" s="207" t="s">
        <v>59</v>
      </c>
      <c r="C180" s="200"/>
      <c r="D180" s="30"/>
      <c r="E180" s="30">
        <v>1</v>
      </c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117"/>
      <c r="AE180" s="289">
        <v>1</v>
      </c>
      <c r="AF180" s="223">
        <v>1</v>
      </c>
      <c r="AG180" s="213">
        <v>0</v>
      </c>
      <c r="AH180" s="214">
        <v>0</v>
      </c>
      <c r="AI180" s="220">
        <v>0</v>
      </c>
      <c r="AJ180" s="219">
        <v>0</v>
      </c>
      <c r="AK180" s="7">
        <v>1</v>
      </c>
    </row>
    <row r="181" spans="1:37" x14ac:dyDescent="0.25">
      <c r="A181" s="37">
        <v>178</v>
      </c>
      <c r="B181" s="207" t="s">
        <v>211</v>
      </c>
      <c r="C181" s="20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>
        <v>1</v>
      </c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117"/>
      <c r="AE181" s="289">
        <v>1</v>
      </c>
      <c r="AF181" s="223">
        <v>1</v>
      </c>
      <c r="AG181" s="213">
        <v>0</v>
      </c>
      <c r="AH181" s="214">
        <v>0</v>
      </c>
      <c r="AI181" s="220">
        <v>0</v>
      </c>
      <c r="AJ181" s="219">
        <v>0</v>
      </c>
      <c r="AK181" s="7">
        <v>1</v>
      </c>
    </row>
    <row r="182" spans="1:37" x14ac:dyDescent="0.25">
      <c r="A182" s="37">
        <v>179</v>
      </c>
      <c r="B182" s="207" t="s">
        <v>214</v>
      </c>
      <c r="C182" s="20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>
        <v>1</v>
      </c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117"/>
      <c r="AE182" s="289">
        <v>1</v>
      </c>
      <c r="AF182" s="223">
        <v>1</v>
      </c>
      <c r="AG182" s="213">
        <v>0</v>
      </c>
      <c r="AH182" s="214">
        <v>0</v>
      </c>
      <c r="AI182" s="220">
        <v>0</v>
      </c>
      <c r="AJ182" s="219">
        <v>0</v>
      </c>
      <c r="AK182" s="7">
        <v>1</v>
      </c>
    </row>
    <row r="183" spans="1:37" x14ac:dyDescent="0.25">
      <c r="A183" s="37">
        <v>180</v>
      </c>
      <c r="B183" s="207" t="s">
        <v>425</v>
      </c>
      <c r="C183" s="20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>
        <v>1</v>
      </c>
      <c r="AD183" s="117"/>
      <c r="AE183" s="289">
        <v>1</v>
      </c>
      <c r="AF183" s="223">
        <v>1</v>
      </c>
      <c r="AG183" s="213">
        <v>0</v>
      </c>
      <c r="AH183" s="214">
        <v>0</v>
      </c>
      <c r="AI183" s="220">
        <v>0</v>
      </c>
      <c r="AJ183" s="219">
        <v>0</v>
      </c>
      <c r="AK183" s="7">
        <v>1</v>
      </c>
    </row>
    <row r="184" spans="1:37" ht="15.75" thickBot="1" x14ac:dyDescent="0.3">
      <c r="A184" s="37">
        <v>181</v>
      </c>
      <c r="B184" s="208" t="s">
        <v>360</v>
      </c>
      <c r="C184" s="201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>
        <v>1</v>
      </c>
      <c r="Z184" s="57"/>
      <c r="AA184" s="57"/>
      <c r="AB184" s="57"/>
      <c r="AC184" s="57"/>
      <c r="AD184" s="118"/>
      <c r="AE184" s="290">
        <v>1</v>
      </c>
      <c r="AF184" s="223">
        <v>1</v>
      </c>
      <c r="AG184" s="215">
        <v>0</v>
      </c>
      <c r="AH184" s="216">
        <v>0</v>
      </c>
      <c r="AI184" s="221">
        <v>0</v>
      </c>
      <c r="AJ184" s="293">
        <v>0</v>
      </c>
      <c r="AK184" s="95">
        <v>1</v>
      </c>
    </row>
    <row r="185" spans="1:37" ht="15.75" thickBot="1" x14ac:dyDescent="0.3">
      <c r="B185" s="257" t="s">
        <v>394</v>
      </c>
      <c r="C185" s="258">
        <v>48</v>
      </c>
      <c r="D185" s="259">
        <v>32</v>
      </c>
      <c r="E185" s="259">
        <v>48</v>
      </c>
      <c r="F185" s="259">
        <v>48</v>
      </c>
      <c r="G185" s="259">
        <v>48</v>
      </c>
      <c r="H185" s="259">
        <v>48</v>
      </c>
      <c r="I185" s="259">
        <v>48</v>
      </c>
      <c r="J185" s="259">
        <v>48</v>
      </c>
      <c r="K185" s="259">
        <v>48</v>
      </c>
      <c r="L185" s="259">
        <v>48</v>
      </c>
      <c r="M185" s="259">
        <v>48</v>
      </c>
      <c r="N185" s="259">
        <v>48</v>
      </c>
      <c r="O185" s="259">
        <v>48</v>
      </c>
      <c r="P185" s="259">
        <v>48</v>
      </c>
      <c r="Q185" s="259">
        <v>54</v>
      </c>
      <c r="R185" s="259">
        <v>55</v>
      </c>
      <c r="S185" s="259">
        <v>56</v>
      </c>
      <c r="T185" s="259">
        <v>55</v>
      </c>
      <c r="U185" s="259">
        <v>55</v>
      </c>
      <c r="V185" s="259">
        <v>62</v>
      </c>
      <c r="W185" s="259">
        <v>62</v>
      </c>
      <c r="X185" s="259">
        <v>63</v>
      </c>
      <c r="Y185" s="259">
        <v>67</v>
      </c>
      <c r="Z185" s="259">
        <v>63</v>
      </c>
      <c r="AA185" s="259">
        <v>64</v>
      </c>
      <c r="AB185" s="259">
        <v>64</v>
      </c>
      <c r="AC185" s="259">
        <v>64</v>
      </c>
      <c r="AD185" s="260">
        <v>64</v>
      </c>
      <c r="AE185" s="297">
        <v>1504</v>
      </c>
      <c r="AF185" s="224">
        <v>28</v>
      </c>
      <c r="AG185" s="292">
        <f>SUM(AG4:AG184)</f>
        <v>28</v>
      </c>
      <c r="AH185" s="294">
        <f t="shared" ref="AH185:AI185" si="0">SUM(AH4:AH184)</f>
        <v>28</v>
      </c>
      <c r="AI185" s="295">
        <f t="shared" si="0"/>
        <v>56</v>
      </c>
      <c r="AJ185" s="296">
        <f>SUM(AJ4:AJ184)</f>
        <v>106</v>
      </c>
      <c r="AK185" s="218">
        <f>SUM(AK4:AK184)</f>
        <v>390</v>
      </c>
    </row>
  </sheetData>
  <sheetProtection sheet="1" objects="1" scenarios="1"/>
  <mergeCells count="2">
    <mergeCell ref="C2:AD2"/>
    <mergeCell ref="AF2:AK2"/>
  </mergeCells>
  <conditionalFormatting sqref="C4:AD184">
    <cfRule type="expression" dxfId="39" priority="5">
      <formula>C4=2</formula>
    </cfRule>
    <cfRule type="expression" dxfId="38" priority="6">
      <formula>C4=4</formula>
    </cfRule>
    <cfRule type="expression" dxfId="37" priority="8">
      <formula>C4=8</formula>
    </cfRule>
    <cfRule type="expression" dxfId="36" priority="9">
      <formula>C4=16</formula>
    </cfRule>
  </conditionalFormatting>
  <conditionalFormatting sqref="AG3">
    <cfRule type="expression" dxfId="35" priority="1">
      <formula>AG3=2</formula>
    </cfRule>
    <cfRule type="expression" dxfId="34" priority="2">
      <formula>AG3=4</formula>
    </cfRule>
    <cfRule type="expression" dxfId="33" priority="3">
      <formula>AG3=8</formula>
    </cfRule>
    <cfRule type="expression" dxfId="32" priority="4">
      <formula>AG3=16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A124-E6EA-4A00-8BC0-902B2EF22988}">
  <sheetPr codeName="List7">
    <tabColor rgb="FF92D050"/>
  </sheetPr>
  <dimension ref="A2:AK191"/>
  <sheetViews>
    <sheetView showGridLines="0" workbookViewId="0">
      <pane ySplit="3" topLeftCell="A4" activePane="bottomLeft" state="frozen"/>
      <selection pane="bottomLeft" activeCell="AF4" sqref="AF4:AK4"/>
    </sheetView>
  </sheetViews>
  <sheetFormatPr defaultRowHeight="15" x14ac:dyDescent="0.25"/>
  <cols>
    <col min="2" max="2" width="23.7109375" customWidth="1"/>
    <col min="3" max="3" width="6.5703125" style="1" bestFit="1" customWidth="1"/>
    <col min="4" max="29" width="5" style="1" bestFit="1" customWidth="1"/>
    <col min="30" max="30" width="5" style="1" customWidth="1"/>
    <col min="31" max="31" width="7.7109375" style="1" bestFit="1" customWidth="1"/>
    <col min="32" max="32" width="7.7109375" style="1" customWidth="1"/>
    <col min="33" max="37" width="6" style="1" customWidth="1"/>
  </cols>
  <sheetData>
    <row r="2" spans="1:37" ht="19.5" thickBot="1" x14ac:dyDescent="0.35">
      <c r="B2" s="291" t="s">
        <v>479</v>
      </c>
      <c r="C2" s="396" t="s">
        <v>480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86"/>
      <c r="AE2" s="100"/>
      <c r="AF2" s="396" t="s">
        <v>484</v>
      </c>
      <c r="AG2" s="396"/>
      <c r="AH2" s="396"/>
      <c r="AI2" s="396"/>
      <c r="AJ2" s="396"/>
      <c r="AK2" s="396"/>
    </row>
    <row r="3" spans="1:37" ht="15.75" thickBot="1" x14ac:dyDescent="0.3">
      <c r="B3" s="257" t="s">
        <v>1</v>
      </c>
      <c r="C3" s="258">
        <v>1996</v>
      </c>
      <c r="D3" s="259">
        <v>1997</v>
      </c>
      <c r="E3" s="259">
        <v>1998</v>
      </c>
      <c r="F3" s="259">
        <v>1999</v>
      </c>
      <c r="G3" s="259">
        <v>2000</v>
      </c>
      <c r="H3" s="259">
        <v>2001</v>
      </c>
      <c r="I3" s="259">
        <v>2002</v>
      </c>
      <c r="J3" s="259">
        <v>2003</v>
      </c>
      <c r="K3" s="259">
        <v>2004</v>
      </c>
      <c r="L3" s="259">
        <v>2005</v>
      </c>
      <c r="M3" s="259">
        <v>2006</v>
      </c>
      <c r="N3" s="259">
        <v>2007</v>
      </c>
      <c r="O3" s="259">
        <v>2008</v>
      </c>
      <c r="P3" s="259">
        <v>2009</v>
      </c>
      <c r="Q3" s="259">
        <v>2010</v>
      </c>
      <c r="R3" s="259">
        <v>2011</v>
      </c>
      <c r="S3" s="259">
        <v>2012</v>
      </c>
      <c r="T3" s="259">
        <v>2013</v>
      </c>
      <c r="U3" s="259">
        <v>2014</v>
      </c>
      <c r="V3" s="259">
        <v>2015</v>
      </c>
      <c r="W3" s="259">
        <v>2016</v>
      </c>
      <c r="X3" s="259">
        <v>2017</v>
      </c>
      <c r="Y3" s="259">
        <v>2018</v>
      </c>
      <c r="Z3" s="259">
        <v>2019</v>
      </c>
      <c r="AA3" s="259">
        <v>2020</v>
      </c>
      <c r="AB3" s="259">
        <v>2021</v>
      </c>
      <c r="AC3" s="260">
        <v>2022</v>
      </c>
      <c r="AD3" s="387">
        <v>2023</v>
      </c>
      <c r="AE3" s="287" t="s">
        <v>394</v>
      </c>
      <c r="AF3" s="225" t="s">
        <v>474</v>
      </c>
      <c r="AG3" s="246" t="s">
        <v>391</v>
      </c>
      <c r="AH3" s="210" t="s">
        <v>392</v>
      </c>
      <c r="AI3" s="230" t="s">
        <v>476</v>
      </c>
      <c r="AJ3" s="271" t="s">
        <v>477</v>
      </c>
      <c r="AK3" s="205" t="s">
        <v>486</v>
      </c>
    </row>
    <row r="4" spans="1:37" x14ac:dyDescent="0.25">
      <c r="A4" s="37">
        <v>1</v>
      </c>
      <c r="B4" s="242" t="s">
        <v>51</v>
      </c>
      <c r="C4" s="199"/>
      <c r="D4" s="13">
        <v>16</v>
      </c>
      <c r="E4" s="13">
        <v>16</v>
      </c>
      <c r="F4" s="13">
        <v>8</v>
      </c>
      <c r="G4" s="13">
        <v>16</v>
      </c>
      <c r="H4" s="13">
        <v>1</v>
      </c>
      <c r="I4" s="13">
        <v>16</v>
      </c>
      <c r="J4" s="13">
        <v>8</v>
      </c>
      <c r="K4" s="13">
        <v>8</v>
      </c>
      <c r="L4" s="13">
        <v>16</v>
      </c>
      <c r="M4" s="13"/>
      <c r="N4" s="13"/>
      <c r="O4" s="13"/>
      <c r="P4" s="13"/>
      <c r="Q4" s="13">
        <v>8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16"/>
      <c r="AD4" s="388"/>
      <c r="AE4" s="289">
        <v>113</v>
      </c>
      <c r="AF4" s="239">
        <f>COUNTIFS('Po jménech'!$E$2:$E$2024,$B4,'Po jménech'!$I$2:$I$2024,9)</f>
        <v>10</v>
      </c>
      <c r="AG4" s="231">
        <f>COUNTIFS('Po jménech'!$E$2:$E$2024,$B4,'Po jménech'!$I$2:$I$2024,9,'Po jménech'!$J$2:$J$2024,16)</f>
        <v>5</v>
      </c>
      <c r="AH4" s="232">
        <f>COUNTIFS('Po jménech'!$E$2:$E$2024,$B4,'Po jménech'!$I$2:$I$2024,9,'Po jménech'!$J$2:$J$2024,8)</f>
        <v>4</v>
      </c>
      <c r="AI4" s="232">
        <f>COUNTIFS('Po jménech'!$E$2:$E$2024,$B4,'Po jménech'!$I$2:$I$2024,9,'Po jménech'!$J$2:$J$2024,4)</f>
        <v>0</v>
      </c>
      <c r="AJ4" s="270">
        <f>COUNTIFS('Po jménech'!$E$2:$E$2024,$B4,'Po jménech'!$I$2:$I$2024,9,'Po jménech'!$J$2:$J$2024,2)</f>
        <v>0</v>
      </c>
      <c r="AK4" s="233">
        <f>COUNTIFS('Po jménech'!$E$2:$E$2024,$B4,'Po jménech'!$I$2:$I$2024,9,'Po jménech'!$J$2:$J$2024,1)</f>
        <v>1</v>
      </c>
    </row>
    <row r="5" spans="1:37" x14ac:dyDescent="0.25">
      <c r="A5" s="37">
        <v>2</v>
      </c>
      <c r="B5" s="159" t="s">
        <v>133</v>
      </c>
      <c r="C5" s="200"/>
      <c r="D5" s="30"/>
      <c r="E5" s="30"/>
      <c r="F5" s="30"/>
      <c r="G5" s="30"/>
      <c r="H5" s="30"/>
      <c r="I5" s="30">
        <v>2</v>
      </c>
      <c r="J5" s="30"/>
      <c r="K5" s="30"/>
      <c r="L5" s="30">
        <v>2</v>
      </c>
      <c r="M5" s="30">
        <v>4</v>
      </c>
      <c r="N5" s="30">
        <v>4</v>
      </c>
      <c r="O5" s="30">
        <v>16</v>
      </c>
      <c r="P5" s="30">
        <v>1</v>
      </c>
      <c r="Q5" s="30">
        <v>4</v>
      </c>
      <c r="R5" s="30">
        <v>16</v>
      </c>
      <c r="S5" s="30">
        <v>1</v>
      </c>
      <c r="T5" s="30">
        <v>1</v>
      </c>
      <c r="U5" s="30">
        <v>4</v>
      </c>
      <c r="V5" s="30">
        <v>2</v>
      </c>
      <c r="W5" s="30">
        <v>4</v>
      </c>
      <c r="X5" s="30">
        <v>2</v>
      </c>
      <c r="Y5" s="30">
        <v>8</v>
      </c>
      <c r="Z5" s="30">
        <v>16</v>
      </c>
      <c r="AA5" s="30">
        <v>1</v>
      </c>
      <c r="AB5" s="30">
        <v>8</v>
      </c>
      <c r="AC5" s="117">
        <v>2</v>
      </c>
      <c r="AD5" s="389">
        <v>2</v>
      </c>
      <c r="AE5" s="289">
        <v>100</v>
      </c>
      <c r="AF5" s="239">
        <f>COUNTIFS('Po jménech'!$E$2:$E$2024,$B5,'Po jménech'!$I$2:$I$2024,9)</f>
        <v>20</v>
      </c>
      <c r="AG5" s="231">
        <f>COUNTIFS('Po jménech'!$E$2:$E$2024,$B5,'Po jménech'!$I$2:$I$2024,9,'Po jménech'!$J$2:$J$2024,16)</f>
        <v>3</v>
      </c>
      <c r="AH5" s="232">
        <f>COUNTIFS('Po jménech'!$E$2:$E$2024,$B5,'Po jménech'!$I$2:$I$2024,9,'Po jménech'!$J$2:$J$2024,8)</f>
        <v>2</v>
      </c>
      <c r="AI5" s="232">
        <f>COUNTIFS('Po jménech'!$E$2:$E$2024,$B5,'Po jménech'!$I$2:$I$2024,9,'Po jménech'!$J$2:$J$2024,4)</f>
        <v>5</v>
      </c>
      <c r="AJ5" s="270">
        <f>COUNTIFS('Po jménech'!$E$2:$E$2024,$B5,'Po jménech'!$I$2:$I$2024,9,'Po jménech'!$J$2:$J$2024,2)</f>
        <v>6</v>
      </c>
      <c r="AK5" s="233">
        <f>COUNTIFS('Po jménech'!$E$2:$E$2024,$B5,'Po jménech'!$I$2:$I$2024,9,'Po jménech'!$J$2:$J$2024,1)</f>
        <v>4</v>
      </c>
    </row>
    <row r="6" spans="1:37" x14ac:dyDescent="0.25">
      <c r="A6" s="37">
        <v>3</v>
      </c>
      <c r="B6" s="159" t="s">
        <v>41</v>
      </c>
      <c r="C6" s="200">
        <v>1</v>
      </c>
      <c r="D6" s="30">
        <v>8</v>
      </c>
      <c r="E6" s="30">
        <v>4</v>
      </c>
      <c r="F6" s="30">
        <v>2</v>
      </c>
      <c r="G6" s="30">
        <v>2</v>
      </c>
      <c r="H6" s="30">
        <v>16</v>
      </c>
      <c r="I6" s="30">
        <v>4</v>
      </c>
      <c r="J6" s="30">
        <v>16</v>
      </c>
      <c r="K6" s="30">
        <v>4</v>
      </c>
      <c r="L6" s="30">
        <v>4</v>
      </c>
      <c r="M6" s="30">
        <v>2</v>
      </c>
      <c r="N6" s="30">
        <v>1</v>
      </c>
      <c r="O6" s="30">
        <v>1</v>
      </c>
      <c r="P6" s="30">
        <v>2</v>
      </c>
      <c r="Q6" s="30">
        <v>2</v>
      </c>
      <c r="R6" s="30">
        <v>8</v>
      </c>
      <c r="S6" s="30">
        <v>1</v>
      </c>
      <c r="T6" s="30">
        <v>2</v>
      </c>
      <c r="U6" s="30">
        <v>1</v>
      </c>
      <c r="V6" s="30"/>
      <c r="W6" s="30"/>
      <c r="X6" s="30"/>
      <c r="Y6" s="30"/>
      <c r="Z6" s="30"/>
      <c r="AA6" s="30"/>
      <c r="AB6" s="30"/>
      <c r="AC6" s="117"/>
      <c r="AD6" s="389"/>
      <c r="AE6" s="289">
        <v>81</v>
      </c>
      <c r="AF6" s="239">
        <f>COUNTIFS('Po jménech'!$E$2:$E$2024,$B6,'Po jménech'!$I$2:$I$2024,9)</f>
        <v>19</v>
      </c>
      <c r="AG6" s="231">
        <f>COUNTIFS('Po jménech'!$E$2:$E$2024,$B6,'Po jménech'!$I$2:$I$2024,9,'Po jménech'!$J$2:$J$2024,16)</f>
        <v>2</v>
      </c>
      <c r="AH6" s="232">
        <f>COUNTIFS('Po jménech'!$E$2:$E$2024,$B6,'Po jménech'!$I$2:$I$2024,9,'Po jménech'!$J$2:$J$2024,8)</f>
        <v>2</v>
      </c>
      <c r="AI6" s="232">
        <f>COUNTIFS('Po jménech'!$E$2:$E$2024,$B6,'Po jménech'!$I$2:$I$2024,9,'Po jménech'!$J$2:$J$2024,4)</f>
        <v>4</v>
      </c>
      <c r="AJ6" s="270">
        <f>COUNTIFS('Po jménech'!$E$2:$E$2024,$B6,'Po jménech'!$I$2:$I$2024,9,'Po jménech'!$J$2:$J$2024,2)</f>
        <v>6</v>
      </c>
      <c r="AK6" s="233">
        <f>COUNTIFS('Po jménech'!$E$2:$E$2024,$B6,'Po jménech'!$I$2:$I$2024,9,'Po jménech'!$J$2:$J$2024,1)</f>
        <v>5</v>
      </c>
    </row>
    <row r="7" spans="1:37" x14ac:dyDescent="0.25">
      <c r="A7" s="37">
        <v>4</v>
      </c>
      <c r="B7" s="159" t="s">
        <v>120</v>
      </c>
      <c r="C7" s="200"/>
      <c r="D7" s="30"/>
      <c r="E7" s="30"/>
      <c r="F7" s="30"/>
      <c r="G7" s="30"/>
      <c r="H7" s="30">
        <v>1</v>
      </c>
      <c r="I7" s="30"/>
      <c r="J7" s="30">
        <v>1</v>
      </c>
      <c r="K7" s="30"/>
      <c r="L7" s="30">
        <v>4</v>
      </c>
      <c r="M7" s="30">
        <v>2</v>
      </c>
      <c r="N7" s="30">
        <v>2</v>
      </c>
      <c r="O7" s="30">
        <v>4</v>
      </c>
      <c r="P7" s="30">
        <v>8</v>
      </c>
      <c r="Q7" s="30">
        <v>2</v>
      </c>
      <c r="R7" s="30">
        <v>2</v>
      </c>
      <c r="S7" s="30">
        <v>16</v>
      </c>
      <c r="T7" s="30"/>
      <c r="U7" s="30">
        <v>16</v>
      </c>
      <c r="V7" s="30">
        <v>1</v>
      </c>
      <c r="W7" s="30">
        <v>8</v>
      </c>
      <c r="X7" s="30">
        <v>2</v>
      </c>
      <c r="Y7" s="30">
        <v>1</v>
      </c>
      <c r="Z7" s="30">
        <v>2</v>
      </c>
      <c r="AA7" s="30">
        <v>2</v>
      </c>
      <c r="AB7" s="30">
        <v>2</v>
      </c>
      <c r="AC7" s="117"/>
      <c r="AD7" s="389">
        <v>4</v>
      </c>
      <c r="AE7" s="289">
        <v>80</v>
      </c>
      <c r="AF7" s="239">
        <f>COUNTIFS('Po jménech'!$E$2:$E$2024,$B7,'Po jménech'!$I$2:$I$2024,9)</f>
        <v>19</v>
      </c>
      <c r="AG7" s="231">
        <f>COUNTIFS('Po jménech'!$E$2:$E$2024,$B7,'Po jménech'!$I$2:$I$2024,9,'Po jménech'!$J$2:$J$2024,16)</f>
        <v>2</v>
      </c>
      <c r="AH7" s="232">
        <f>COUNTIFS('Po jménech'!$E$2:$E$2024,$B7,'Po jménech'!$I$2:$I$2024,9,'Po jménech'!$J$2:$J$2024,8)</f>
        <v>2</v>
      </c>
      <c r="AI7" s="232">
        <f>COUNTIFS('Po jménech'!$E$2:$E$2024,$B7,'Po jménech'!$I$2:$I$2024,9,'Po jménech'!$J$2:$J$2024,4)</f>
        <v>3</v>
      </c>
      <c r="AJ7" s="270">
        <f>COUNTIFS('Po jménech'!$E$2:$E$2024,$B7,'Po jménech'!$I$2:$I$2024,9,'Po jménech'!$J$2:$J$2024,2)</f>
        <v>8</v>
      </c>
      <c r="AK7" s="233">
        <f>COUNTIFS('Po jménech'!$E$2:$E$2024,$B7,'Po jménech'!$I$2:$I$2024,9,'Po jménech'!$J$2:$J$2024,1)</f>
        <v>4</v>
      </c>
    </row>
    <row r="8" spans="1:37" x14ac:dyDescent="0.25">
      <c r="A8" s="37">
        <v>5</v>
      </c>
      <c r="B8" s="159" t="s">
        <v>83</v>
      </c>
      <c r="C8" s="200"/>
      <c r="D8" s="30"/>
      <c r="E8" s="30"/>
      <c r="F8" s="30">
        <v>16</v>
      </c>
      <c r="G8" s="30">
        <v>8</v>
      </c>
      <c r="H8" s="30">
        <v>4</v>
      </c>
      <c r="I8" s="30">
        <v>8</v>
      </c>
      <c r="J8" s="30"/>
      <c r="K8" s="30">
        <v>16</v>
      </c>
      <c r="L8" s="30"/>
      <c r="M8" s="30"/>
      <c r="N8" s="30"/>
      <c r="O8" s="30"/>
      <c r="P8" s="30"/>
      <c r="Q8" s="30"/>
      <c r="R8" s="30"/>
      <c r="S8" s="30"/>
      <c r="T8" s="30"/>
      <c r="U8" s="30">
        <v>8</v>
      </c>
      <c r="V8" s="30"/>
      <c r="W8" s="30"/>
      <c r="X8" s="30"/>
      <c r="Y8" s="30">
        <v>16</v>
      </c>
      <c r="Z8" s="30"/>
      <c r="AA8" s="30"/>
      <c r="AB8" s="30"/>
      <c r="AC8" s="117"/>
      <c r="AD8" s="389"/>
      <c r="AE8" s="289">
        <v>76</v>
      </c>
      <c r="AF8" s="239">
        <f>COUNTIFS('Po jménech'!$E$2:$E$2024,$B8,'Po jménech'!$I$2:$I$2024,9)</f>
        <v>7</v>
      </c>
      <c r="AG8" s="231">
        <f>COUNTIFS('Po jménech'!$E$2:$E$2024,$B8,'Po jménech'!$I$2:$I$2024,9,'Po jménech'!$J$2:$J$2024,16)</f>
        <v>3</v>
      </c>
      <c r="AH8" s="232">
        <f>COUNTIFS('Po jménech'!$E$2:$E$2024,$B8,'Po jménech'!$I$2:$I$2024,9,'Po jménech'!$J$2:$J$2024,8)</f>
        <v>3</v>
      </c>
      <c r="AI8" s="232">
        <f>COUNTIFS('Po jménech'!$E$2:$E$2024,$B8,'Po jménech'!$I$2:$I$2024,9,'Po jménech'!$J$2:$J$2024,4)</f>
        <v>1</v>
      </c>
      <c r="AJ8" s="270">
        <f>COUNTIFS('Po jménech'!$E$2:$E$2024,$B8,'Po jménech'!$I$2:$I$2024,9,'Po jménech'!$J$2:$J$2024,2)</f>
        <v>0</v>
      </c>
      <c r="AK8" s="233">
        <f>COUNTIFS('Po jménech'!$E$2:$E$2024,$B8,'Po jménech'!$I$2:$I$2024,9,'Po jménech'!$J$2:$J$2024,1)</f>
        <v>0</v>
      </c>
    </row>
    <row r="9" spans="1:37" x14ac:dyDescent="0.25">
      <c r="A9" s="37">
        <v>6</v>
      </c>
      <c r="B9" s="159" t="s">
        <v>183</v>
      </c>
      <c r="C9" s="20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>
        <v>1</v>
      </c>
      <c r="P9" s="30"/>
      <c r="Q9" s="30">
        <v>1</v>
      </c>
      <c r="R9" s="30">
        <v>1</v>
      </c>
      <c r="S9" s="30">
        <v>1</v>
      </c>
      <c r="T9" s="30">
        <v>4</v>
      </c>
      <c r="U9" s="30">
        <v>1</v>
      </c>
      <c r="V9" s="30">
        <v>4</v>
      </c>
      <c r="W9" s="30">
        <v>2</v>
      </c>
      <c r="X9" s="30">
        <v>16</v>
      </c>
      <c r="Y9" s="30">
        <v>4</v>
      </c>
      <c r="Z9" s="30">
        <v>2</v>
      </c>
      <c r="AA9" s="30">
        <v>4</v>
      </c>
      <c r="AB9" s="30">
        <v>16</v>
      </c>
      <c r="AC9" s="117">
        <v>16</v>
      </c>
      <c r="AD9" s="389">
        <v>2</v>
      </c>
      <c r="AE9" s="289">
        <v>75</v>
      </c>
      <c r="AF9" s="239">
        <f>COUNTIFS('Po jménech'!$E$2:$E$2024,$B9,'Po jménech'!$I$2:$I$2024,9)</f>
        <v>15</v>
      </c>
      <c r="AG9" s="231">
        <f>COUNTIFS('Po jménech'!$E$2:$E$2024,$B9,'Po jménech'!$I$2:$I$2024,9,'Po jménech'!$J$2:$J$2024,16)</f>
        <v>3</v>
      </c>
      <c r="AH9" s="232">
        <f>COUNTIFS('Po jménech'!$E$2:$E$2024,$B9,'Po jménech'!$I$2:$I$2024,9,'Po jménech'!$J$2:$J$2024,8)</f>
        <v>0</v>
      </c>
      <c r="AI9" s="232">
        <f>COUNTIFS('Po jménech'!$E$2:$E$2024,$B9,'Po jménech'!$I$2:$I$2024,9,'Po jménech'!$J$2:$J$2024,4)</f>
        <v>4</v>
      </c>
      <c r="AJ9" s="270">
        <f>COUNTIFS('Po jménech'!$E$2:$E$2024,$B9,'Po jménech'!$I$2:$I$2024,9,'Po jménech'!$J$2:$J$2024,2)</f>
        <v>3</v>
      </c>
      <c r="AK9" s="233">
        <f>COUNTIFS('Po jménech'!$E$2:$E$2024,$B9,'Po jménech'!$I$2:$I$2024,9,'Po jménech'!$J$2:$J$2024,1)</f>
        <v>5</v>
      </c>
    </row>
    <row r="10" spans="1:37" x14ac:dyDescent="0.25">
      <c r="A10" s="37">
        <v>7</v>
      </c>
      <c r="B10" s="159" t="s">
        <v>222</v>
      </c>
      <c r="C10" s="20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>
        <v>2</v>
      </c>
      <c r="T10" s="30"/>
      <c r="U10" s="30">
        <v>2</v>
      </c>
      <c r="V10" s="30">
        <v>16</v>
      </c>
      <c r="W10" s="30">
        <v>16</v>
      </c>
      <c r="X10" s="30">
        <v>8</v>
      </c>
      <c r="Y10" s="30">
        <v>1</v>
      </c>
      <c r="Z10" s="30">
        <v>8</v>
      </c>
      <c r="AA10" s="30">
        <v>1</v>
      </c>
      <c r="AB10" s="30">
        <v>1</v>
      </c>
      <c r="AC10" s="117">
        <v>4</v>
      </c>
      <c r="AD10" s="389">
        <v>8</v>
      </c>
      <c r="AE10" s="289">
        <v>67</v>
      </c>
      <c r="AF10" s="239">
        <f>COUNTIFS('Po jménech'!$E$2:$E$2024,$B10,'Po jménech'!$I$2:$I$2024,9)</f>
        <v>11</v>
      </c>
      <c r="AG10" s="231">
        <f>COUNTIFS('Po jménech'!$E$2:$E$2024,$B10,'Po jménech'!$I$2:$I$2024,9,'Po jménech'!$J$2:$J$2024,16)</f>
        <v>2</v>
      </c>
      <c r="AH10" s="232">
        <f>COUNTIFS('Po jménech'!$E$2:$E$2024,$B10,'Po jménech'!$I$2:$I$2024,9,'Po jménech'!$J$2:$J$2024,8)</f>
        <v>3</v>
      </c>
      <c r="AI10" s="232">
        <f>COUNTIFS('Po jménech'!$E$2:$E$2024,$B10,'Po jménech'!$I$2:$I$2024,9,'Po jménech'!$J$2:$J$2024,4)</f>
        <v>1</v>
      </c>
      <c r="AJ10" s="270">
        <f>COUNTIFS('Po jménech'!$E$2:$E$2024,$B10,'Po jménech'!$I$2:$I$2024,9,'Po jménech'!$J$2:$J$2024,2)</f>
        <v>2</v>
      </c>
      <c r="AK10" s="233">
        <f>COUNTIFS('Po jménech'!$E$2:$E$2024,$B10,'Po jménech'!$I$2:$I$2024,9,'Po jménech'!$J$2:$J$2024,1)</f>
        <v>3</v>
      </c>
    </row>
    <row r="11" spans="1:37" x14ac:dyDescent="0.25">
      <c r="A11" s="37">
        <v>8</v>
      </c>
      <c r="B11" s="159" t="s">
        <v>142</v>
      </c>
      <c r="C11" s="20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>
        <v>8</v>
      </c>
      <c r="O11" s="30">
        <v>1</v>
      </c>
      <c r="P11" s="30">
        <v>16</v>
      </c>
      <c r="Q11" s="30">
        <v>16</v>
      </c>
      <c r="R11" s="30">
        <v>2</v>
      </c>
      <c r="S11" s="30">
        <v>2</v>
      </c>
      <c r="T11" s="30"/>
      <c r="U11" s="30">
        <v>1</v>
      </c>
      <c r="V11" s="30"/>
      <c r="W11" s="30">
        <v>2</v>
      </c>
      <c r="X11" s="30">
        <v>1</v>
      </c>
      <c r="Y11" s="30">
        <v>1</v>
      </c>
      <c r="Z11" s="30">
        <v>1</v>
      </c>
      <c r="AA11" s="30"/>
      <c r="AB11" s="30"/>
      <c r="AC11" s="117"/>
      <c r="AD11" s="389"/>
      <c r="AE11" s="289">
        <v>51</v>
      </c>
      <c r="AF11" s="239">
        <f>COUNTIFS('Po jménech'!$E$2:$E$2024,$B11,'Po jménech'!$I$2:$I$2024,9)</f>
        <v>11</v>
      </c>
      <c r="AG11" s="231">
        <f>COUNTIFS('Po jménech'!$E$2:$E$2024,$B11,'Po jménech'!$I$2:$I$2024,9,'Po jménech'!$J$2:$J$2024,16)</f>
        <v>2</v>
      </c>
      <c r="AH11" s="232">
        <f>COUNTIFS('Po jménech'!$E$2:$E$2024,$B11,'Po jménech'!$I$2:$I$2024,9,'Po jménech'!$J$2:$J$2024,8)</f>
        <v>1</v>
      </c>
      <c r="AI11" s="232">
        <f>COUNTIFS('Po jménech'!$E$2:$E$2024,$B11,'Po jménech'!$I$2:$I$2024,9,'Po jménech'!$J$2:$J$2024,4)</f>
        <v>0</v>
      </c>
      <c r="AJ11" s="270">
        <f>COUNTIFS('Po jménech'!$E$2:$E$2024,$B11,'Po jménech'!$I$2:$I$2024,9,'Po jménech'!$J$2:$J$2024,2)</f>
        <v>3</v>
      </c>
      <c r="AK11" s="233">
        <f>COUNTIFS('Po jménech'!$E$2:$E$2024,$B11,'Po jménech'!$I$2:$I$2024,9,'Po jménech'!$J$2:$J$2024,1)</f>
        <v>5</v>
      </c>
    </row>
    <row r="12" spans="1:37" x14ac:dyDescent="0.25">
      <c r="A12" s="37">
        <v>9</v>
      </c>
      <c r="B12" s="159" t="s">
        <v>88</v>
      </c>
      <c r="C12" s="200"/>
      <c r="D12" s="30"/>
      <c r="E12" s="30"/>
      <c r="F12" s="30"/>
      <c r="G12" s="30">
        <v>2</v>
      </c>
      <c r="H12" s="30">
        <v>1</v>
      </c>
      <c r="I12" s="30">
        <v>1</v>
      </c>
      <c r="J12" s="30">
        <v>1</v>
      </c>
      <c r="K12" s="30">
        <v>2</v>
      </c>
      <c r="L12" s="30">
        <v>8</v>
      </c>
      <c r="M12" s="30">
        <v>1</v>
      </c>
      <c r="N12" s="30">
        <v>16</v>
      </c>
      <c r="O12" s="30">
        <v>2</v>
      </c>
      <c r="P12" s="30">
        <v>4</v>
      </c>
      <c r="Q12" s="30">
        <v>2</v>
      </c>
      <c r="R12" s="30">
        <v>2</v>
      </c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117"/>
      <c r="AD12" s="389"/>
      <c r="AE12" s="289">
        <v>42</v>
      </c>
      <c r="AF12" s="239">
        <f>COUNTIFS('Po jménech'!$E$2:$E$2024,$B12,'Po jménech'!$I$2:$I$2024,9)</f>
        <v>12</v>
      </c>
      <c r="AG12" s="231">
        <f>COUNTIFS('Po jménech'!$E$2:$E$2024,$B12,'Po jménech'!$I$2:$I$2024,9,'Po jménech'!$J$2:$J$2024,16)</f>
        <v>1</v>
      </c>
      <c r="AH12" s="232">
        <f>COUNTIFS('Po jménech'!$E$2:$E$2024,$B12,'Po jménech'!$I$2:$I$2024,9,'Po jménech'!$J$2:$J$2024,8)</f>
        <v>1</v>
      </c>
      <c r="AI12" s="232">
        <f>COUNTIFS('Po jménech'!$E$2:$E$2024,$B12,'Po jménech'!$I$2:$I$2024,9,'Po jménech'!$J$2:$J$2024,4)</f>
        <v>1</v>
      </c>
      <c r="AJ12" s="270">
        <f>COUNTIFS('Po jménech'!$E$2:$E$2024,$B12,'Po jménech'!$I$2:$I$2024,9,'Po jménech'!$J$2:$J$2024,2)</f>
        <v>5</v>
      </c>
      <c r="AK12" s="233">
        <f>COUNTIFS('Po jménech'!$E$2:$E$2024,$B12,'Po jménech'!$I$2:$I$2024,9,'Po jménech'!$J$2:$J$2024,1)</f>
        <v>4</v>
      </c>
    </row>
    <row r="13" spans="1:37" x14ac:dyDescent="0.25">
      <c r="A13" s="37">
        <v>10</v>
      </c>
      <c r="B13" s="159" t="s">
        <v>71</v>
      </c>
      <c r="C13" s="200"/>
      <c r="D13" s="30"/>
      <c r="E13" s="30"/>
      <c r="F13" s="30">
        <v>2</v>
      </c>
      <c r="G13" s="30"/>
      <c r="H13" s="30">
        <v>4</v>
      </c>
      <c r="I13" s="30">
        <v>2</v>
      </c>
      <c r="J13" s="30">
        <v>2</v>
      </c>
      <c r="K13" s="30">
        <v>1</v>
      </c>
      <c r="L13" s="30"/>
      <c r="M13" s="30">
        <v>1</v>
      </c>
      <c r="N13" s="30">
        <v>4</v>
      </c>
      <c r="O13" s="30">
        <v>1</v>
      </c>
      <c r="P13" s="30">
        <v>2</v>
      </c>
      <c r="Q13" s="30">
        <v>1</v>
      </c>
      <c r="R13" s="30">
        <v>4</v>
      </c>
      <c r="S13" s="30">
        <v>2</v>
      </c>
      <c r="T13" s="30">
        <v>1</v>
      </c>
      <c r="U13" s="30">
        <v>4</v>
      </c>
      <c r="V13" s="30">
        <v>1</v>
      </c>
      <c r="W13" s="30">
        <v>2</v>
      </c>
      <c r="X13" s="30"/>
      <c r="Y13" s="30">
        <v>1</v>
      </c>
      <c r="Z13" s="30">
        <v>4</v>
      </c>
      <c r="AA13" s="30"/>
      <c r="AB13" s="30">
        <v>2</v>
      </c>
      <c r="AC13" s="117">
        <v>1</v>
      </c>
      <c r="AD13" s="389"/>
      <c r="AE13" s="289">
        <v>42</v>
      </c>
      <c r="AF13" s="239">
        <f>COUNTIFS('Po jménech'!$E$2:$E$2024,$B13,'Po jménech'!$I$2:$I$2024,9)</f>
        <v>20</v>
      </c>
      <c r="AG13" s="231">
        <f>COUNTIFS('Po jménech'!$E$2:$E$2024,$B13,'Po jménech'!$I$2:$I$2024,9,'Po jménech'!$J$2:$J$2024,16)</f>
        <v>0</v>
      </c>
      <c r="AH13" s="232">
        <f>COUNTIFS('Po jménech'!$E$2:$E$2024,$B13,'Po jménech'!$I$2:$I$2024,9,'Po jménech'!$J$2:$J$2024,8)</f>
        <v>0</v>
      </c>
      <c r="AI13" s="232">
        <f>COUNTIFS('Po jménech'!$E$2:$E$2024,$B13,'Po jménech'!$I$2:$I$2024,9,'Po jménech'!$J$2:$J$2024,4)</f>
        <v>5</v>
      </c>
      <c r="AJ13" s="270">
        <f>COUNTIFS('Po jménech'!$E$2:$E$2024,$B13,'Po jménech'!$I$2:$I$2024,9,'Po jménech'!$J$2:$J$2024,2)</f>
        <v>7</v>
      </c>
      <c r="AK13" s="233">
        <f>COUNTIFS('Po jménech'!$E$2:$E$2024,$B13,'Po jménech'!$I$2:$I$2024,9,'Po jménech'!$J$2:$J$2024,1)</f>
        <v>8</v>
      </c>
    </row>
    <row r="14" spans="1:37" x14ac:dyDescent="0.25">
      <c r="A14" s="37">
        <v>11</v>
      </c>
      <c r="B14" s="159" t="s">
        <v>219</v>
      </c>
      <c r="C14" s="20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>
        <v>1</v>
      </c>
      <c r="T14" s="30">
        <v>1</v>
      </c>
      <c r="U14" s="30"/>
      <c r="V14" s="30"/>
      <c r="W14" s="30">
        <v>1</v>
      </c>
      <c r="X14" s="30">
        <v>1</v>
      </c>
      <c r="Y14" s="30">
        <v>4</v>
      </c>
      <c r="Z14" s="30">
        <v>1</v>
      </c>
      <c r="AA14" s="30">
        <v>16</v>
      </c>
      <c r="AB14" s="30">
        <v>1</v>
      </c>
      <c r="AC14" s="117">
        <v>1</v>
      </c>
      <c r="AD14" s="389">
        <v>4</v>
      </c>
      <c r="AE14" s="289">
        <v>31</v>
      </c>
      <c r="AF14" s="239">
        <f>COUNTIFS('Po jménech'!$E$2:$E$2024,$B14,'Po jménech'!$I$2:$I$2024,9)</f>
        <v>10</v>
      </c>
      <c r="AG14" s="231">
        <f>COUNTIFS('Po jménech'!$E$2:$E$2024,$B14,'Po jménech'!$I$2:$I$2024,9,'Po jménech'!$J$2:$J$2024,16)</f>
        <v>1</v>
      </c>
      <c r="AH14" s="232">
        <f>COUNTIFS('Po jménech'!$E$2:$E$2024,$B14,'Po jménech'!$I$2:$I$2024,9,'Po jménech'!$J$2:$J$2024,8)</f>
        <v>0</v>
      </c>
      <c r="AI14" s="232">
        <f>COUNTIFS('Po jménech'!$E$2:$E$2024,$B14,'Po jménech'!$I$2:$I$2024,9,'Po jménech'!$J$2:$J$2024,4)</f>
        <v>2</v>
      </c>
      <c r="AJ14" s="270">
        <f>COUNTIFS('Po jménech'!$E$2:$E$2024,$B14,'Po jménech'!$I$2:$I$2024,9,'Po jménech'!$J$2:$J$2024,2)</f>
        <v>0</v>
      </c>
      <c r="AK14" s="233">
        <f>COUNTIFS('Po jménech'!$E$2:$E$2024,$B14,'Po jménech'!$I$2:$I$2024,9,'Po jménech'!$J$2:$J$2024,1)</f>
        <v>7</v>
      </c>
    </row>
    <row r="15" spans="1:37" x14ac:dyDescent="0.25">
      <c r="A15" s="37">
        <v>12</v>
      </c>
      <c r="B15" s="159" t="s">
        <v>16</v>
      </c>
      <c r="C15" s="200">
        <v>16</v>
      </c>
      <c r="D15" s="30">
        <v>1</v>
      </c>
      <c r="E15" s="30">
        <v>8</v>
      </c>
      <c r="F15" s="30">
        <v>4</v>
      </c>
      <c r="G15" s="30">
        <v>1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117"/>
      <c r="AD15" s="389"/>
      <c r="AE15" s="289">
        <v>30</v>
      </c>
      <c r="AF15" s="239">
        <f>COUNTIFS('Po jménech'!$E$2:$E$2024,$B15,'Po jménech'!$I$2:$I$2024,9)</f>
        <v>5</v>
      </c>
      <c r="AG15" s="231">
        <f>COUNTIFS('Po jménech'!$E$2:$E$2024,$B15,'Po jménech'!$I$2:$I$2024,9,'Po jménech'!$J$2:$J$2024,16)</f>
        <v>1</v>
      </c>
      <c r="AH15" s="232">
        <f>COUNTIFS('Po jménech'!$E$2:$E$2024,$B15,'Po jménech'!$I$2:$I$2024,9,'Po jménech'!$J$2:$J$2024,8)</f>
        <v>1</v>
      </c>
      <c r="AI15" s="232">
        <f>COUNTIFS('Po jménech'!$E$2:$E$2024,$B15,'Po jménech'!$I$2:$I$2024,9,'Po jménech'!$J$2:$J$2024,4)</f>
        <v>1</v>
      </c>
      <c r="AJ15" s="270">
        <f>COUNTIFS('Po jménech'!$E$2:$E$2024,$B15,'Po jménech'!$I$2:$I$2024,9,'Po jménech'!$J$2:$J$2024,2)</f>
        <v>0</v>
      </c>
      <c r="AK15" s="233">
        <f>COUNTIFS('Po jménech'!$E$2:$E$2024,$B15,'Po jménech'!$I$2:$I$2024,9,'Po jménech'!$J$2:$J$2024,1)</f>
        <v>2</v>
      </c>
    </row>
    <row r="16" spans="1:37" x14ac:dyDescent="0.25">
      <c r="A16" s="37">
        <v>13</v>
      </c>
      <c r="B16" s="159" t="s">
        <v>35</v>
      </c>
      <c r="C16" s="200">
        <v>4</v>
      </c>
      <c r="D16" s="30"/>
      <c r="E16" s="30">
        <v>2</v>
      </c>
      <c r="F16" s="30">
        <v>1</v>
      </c>
      <c r="G16" s="30">
        <v>4</v>
      </c>
      <c r="H16" s="30">
        <v>8</v>
      </c>
      <c r="I16" s="30">
        <v>4</v>
      </c>
      <c r="J16" s="30">
        <v>1</v>
      </c>
      <c r="K16" s="30">
        <v>1</v>
      </c>
      <c r="L16" s="30">
        <v>1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117"/>
      <c r="AD16" s="389"/>
      <c r="AE16" s="289">
        <v>26</v>
      </c>
      <c r="AF16" s="239">
        <f>COUNTIFS('Po jménech'!$E$2:$E$2024,$B16,'Po jménech'!$I$2:$I$2024,9)</f>
        <v>9</v>
      </c>
      <c r="AG16" s="231">
        <f>COUNTIFS('Po jménech'!$E$2:$E$2024,$B16,'Po jménech'!$I$2:$I$2024,9,'Po jménech'!$J$2:$J$2024,16)</f>
        <v>0</v>
      </c>
      <c r="AH16" s="232">
        <f>COUNTIFS('Po jménech'!$E$2:$E$2024,$B16,'Po jménech'!$I$2:$I$2024,9,'Po jménech'!$J$2:$J$2024,8)</f>
        <v>1</v>
      </c>
      <c r="AI16" s="232">
        <f>COUNTIFS('Po jménech'!$E$2:$E$2024,$B16,'Po jménech'!$I$2:$I$2024,9,'Po jménech'!$J$2:$J$2024,4)</f>
        <v>3</v>
      </c>
      <c r="AJ16" s="270">
        <f>COUNTIFS('Po jménech'!$E$2:$E$2024,$B16,'Po jménech'!$I$2:$I$2024,9,'Po jménech'!$J$2:$J$2024,2)</f>
        <v>1</v>
      </c>
      <c r="AK16" s="233">
        <f>COUNTIFS('Po jménech'!$E$2:$E$2024,$B16,'Po jménech'!$I$2:$I$2024,9,'Po jménech'!$J$2:$J$2024,1)</f>
        <v>4</v>
      </c>
    </row>
    <row r="17" spans="1:37" x14ac:dyDescent="0.25">
      <c r="A17" s="37">
        <v>14</v>
      </c>
      <c r="B17" s="159" t="s">
        <v>141</v>
      </c>
      <c r="C17" s="200"/>
      <c r="D17" s="30"/>
      <c r="E17" s="30"/>
      <c r="F17" s="30"/>
      <c r="G17" s="30"/>
      <c r="H17" s="30"/>
      <c r="I17" s="30"/>
      <c r="J17" s="30">
        <v>4</v>
      </c>
      <c r="K17" s="30">
        <v>1</v>
      </c>
      <c r="L17" s="30"/>
      <c r="M17" s="30">
        <v>16</v>
      </c>
      <c r="N17" s="30"/>
      <c r="O17" s="30"/>
      <c r="P17" s="30"/>
      <c r="Q17" s="30"/>
      <c r="R17" s="30">
        <v>1</v>
      </c>
      <c r="S17" s="30">
        <v>1</v>
      </c>
      <c r="T17" s="30"/>
      <c r="U17" s="30">
        <v>1</v>
      </c>
      <c r="V17" s="30">
        <v>2</v>
      </c>
      <c r="W17" s="30"/>
      <c r="X17" s="30"/>
      <c r="Y17" s="30"/>
      <c r="Z17" s="30"/>
      <c r="AA17" s="30"/>
      <c r="AB17" s="30"/>
      <c r="AC17" s="117"/>
      <c r="AD17" s="389"/>
      <c r="AE17" s="289">
        <v>26</v>
      </c>
      <c r="AF17" s="239">
        <f>COUNTIFS('Po jménech'!$E$2:$E$2024,$B17,'Po jménech'!$I$2:$I$2024,9)</f>
        <v>7</v>
      </c>
      <c r="AG17" s="231">
        <f>COUNTIFS('Po jménech'!$E$2:$E$2024,$B17,'Po jménech'!$I$2:$I$2024,9,'Po jménech'!$J$2:$J$2024,16)</f>
        <v>1</v>
      </c>
      <c r="AH17" s="232">
        <f>COUNTIFS('Po jménech'!$E$2:$E$2024,$B17,'Po jménech'!$I$2:$I$2024,9,'Po jménech'!$J$2:$J$2024,8)</f>
        <v>0</v>
      </c>
      <c r="AI17" s="232">
        <f>COUNTIFS('Po jménech'!$E$2:$E$2024,$B17,'Po jménech'!$I$2:$I$2024,9,'Po jménech'!$J$2:$J$2024,4)</f>
        <v>1</v>
      </c>
      <c r="AJ17" s="270">
        <f>COUNTIFS('Po jménech'!$E$2:$E$2024,$B17,'Po jménech'!$I$2:$I$2024,9,'Po jménech'!$J$2:$J$2024,2)</f>
        <v>1</v>
      </c>
      <c r="AK17" s="233">
        <f>COUNTIFS('Po jménech'!$E$2:$E$2024,$B17,'Po jménech'!$I$2:$I$2024,9,'Po jménech'!$J$2:$J$2024,1)</f>
        <v>4</v>
      </c>
    </row>
    <row r="18" spans="1:37" x14ac:dyDescent="0.25">
      <c r="A18" s="37">
        <v>15</v>
      </c>
      <c r="B18" s="159" t="s">
        <v>109</v>
      </c>
      <c r="C18" s="200"/>
      <c r="D18" s="30"/>
      <c r="E18" s="30"/>
      <c r="F18" s="30"/>
      <c r="G18" s="30"/>
      <c r="H18" s="30"/>
      <c r="I18" s="30"/>
      <c r="J18" s="30">
        <v>2</v>
      </c>
      <c r="K18" s="30">
        <v>2</v>
      </c>
      <c r="L18" s="30"/>
      <c r="M18" s="30">
        <v>1</v>
      </c>
      <c r="N18" s="30"/>
      <c r="O18" s="30">
        <v>4</v>
      </c>
      <c r="P18" s="30">
        <v>2</v>
      </c>
      <c r="Q18" s="30">
        <v>1</v>
      </c>
      <c r="R18" s="30">
        <v>4</v>
      </c>
      <c r="S18" s="30">
        <v>8</v>
      </c>
      <c r="T18" s="30"/>
      <c r="U18" s="30">
        <v>1</v>
      </c>
      <c r="V18" s="30"/>
      <c r="W18" s="30"/>
      <c r="X18" s="30"/>
      <c r="Y18" s="30"/>
      <c r="Z18" s="30"/>
      <c r="AA18" s="30"/>
      <c r="AB18" s="30"/>
      <c r="AC18" s="117"/>
      <c r="AD18" s="389"/>
      <c r="AE18" s="289">
        <v>25</v>
      </c>
      <c r="AF18" s="239">
        <f>COUNTIFS('Po jménech'!$E$2:$E$2024,$B18,'Po jménech'!$I$2:$I$2024,9)</f>
        <v>9</v>
      </c>
      <c r="AG18" s="231">
        <f>COUNTIFS('Po jménech'!$E$2:$E$2024,$B18,'Po jménech'!$I$2:$I$2024,9,'Po jménech'!$J$2:$J$2024,16)</f>
        <v>0</v>
      </c>
      <c r="AH18" s="232">
        <f>COUNTIFS('Po jménech'!$E$2:$E$2024,$B18,'Po jménech'!$I$2:$I$2024,9,'Po jménech'!$J$2:$J$2024,8)</f>
        <v>1</v>
      </c>
      <c r="AI18" s="232">
        <f>COUNTIFS('Po jménech'!$E$2:$E$2024,$B18,'Po jménech'!$I$2:$I$2024,9,'Po jménech'!$J$2:$J$2024,4)</f>
        <v>2</v>
      </c>
      <c r="AJ18" s="270">
        <f>COUNTIFS('Po jménech'!$E$2:$E$2024,$B18,'Po jménech'!$I$2:$I$2024,9,'Po jménech'!$J$2:$J$2024,2)</f>
        <v>3</v>
      </c>
      <c r="AK18" s="233">
        <f>COUNTIFS('Po jménech'!$E$2:$E$2024,$B18,'Po jménech'!$I$2:$I$2024,9,'Po jménech'!$J$2:$J$2024,1)</f>
        <v>3</v>
      </c>
    </row>
    <row r="19" spans="1:37" x14ac:dyDescent="0.25">
      <c r="A19" s="37">
        <v>16</v>
      </c>
      <c r="B19" s="159" t="s">
        <v>187</v>
      </c>
      <c r="C19" s="20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>
        <v>2</v>
      </c>
      <c r="P19" s="30">
        <v>4</v>
      </c>
      <c r="Q19" s="30">
        <v>2</v>
      </c>
      <c r="R19" s="30">
        <v>2</v>
      </c>
      <c r="S19" s="30">
        <v>4</v>
      </c>
      <c r="T19" s="30">
        <v>2</v>
      </c>
      <c r="U19" s="30">
        <v>1</v>
      </c>
      <c r="V19" s="30">
        <v>2</v>
      </c>
      <c r="W19" s="30">
        <v>1</v>
      </c>
      <c r="X19" s="30">
        <v>4</v>
      </c>
      <c r="Y19" s="30"/>
      <c r="Z19" s="30"/>
      <c r="AA19" s="30"/>
      <c r="AB19" s="30"/>
      <c r="AC19" s="117"/>
      <c r="AD19" s="389"/>
      <c r="AE19" s="289">
        <v>24</v>
      </c>
      <c r="AF19" s="239">
        <f>COUNTIFS('Po jménech'!$E$2:$E$2024,$B19,'Po jménech'!$I$2:$I$2024,9)</f>
        <v>10</v>
      </c>
      <c r="AG19" s="231">
        <f>COUNTIFS('Po jménech'!$E$2:$E$2024,$B19,'Po jménech'!$I$2:$I$2024,9,'Po jménech'!$J$2:$J$2024,16)</f>
        <v>0</v>
      </c>
      <c r="AH19" s="232">
        <f>COUNTIFS('Po jménech'!$E$2:$E$2024,$B19,'Po jménech'!$I$2:$I$2024,9,'Po jménech'!$J$2:$J$2024,8)</f>
        <v>0</v>
      </c>
      <c r="AI19" s="232">
        <f>COUNTIFS('Po jménech'!$E$2:$E$2024,$B19,'Po jménech'!$I$2:$I$2024,9,'Po jménech'!$J$2:$J$2024,4)</f>
        <v>3</v>
      </c>
      <c r="AJ19" s="270">
        <f>COUNTIFS('Po jménech'!$E$2:$E$2024,$B19,'Po jménech'!$I$2:$I$2024,9,'Po jménech'!$J$2:$J$2024,2)</f>
        <v>5</v>
      </c>
      <c r="AK19" s="233">
        <f>COUNTIFS('Po jménech'!$E$2:$E$2024,$B19,'Po jménech'!$I$2:$I$2024,9,'Po jménech'!$J$2:$J$2024,1)</f>
        <v>2</v>
      </c>
    </row>
    <row r="20" spans="1:37" x14ac:dyDescent="0.25">
      <c r="A20" s="37">
        <v>17</v>
      </c>
      <c r="B20" s="159" t="s">
        <v>422</v>
      </c>
      <c r="C20" s="20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117">
        <v>8</v>
      </c>
      <c r="AD20" s="389">
        <v>16</v>
      </c>
      <c r="AE20" s="289">
        <v>24</v>
      </c>
      <c r="AF20" s="239">
        <f>COUNTIFS('Po jménech'!$E$2:$E$2024,$B20,'Po jménech'!$I$2:$I$2024,9)</f>
        <v>2</v>
      </c>
      <c r="AG20" s="231">
        <f>COUNTIFS('Po jménech'!$E$2:$E$2024,$B20,'Po jménech'!$I$2:$I$2024,9,'Po jménech'!$J$2:$J$2024,16)</f>
        <v>1</v>
      </c>
      <c r="AH20" s="232">
        <f>COUNTIFS('Po jménech'!$E$2:$E$2024,$B20,'Po jménech'!$I$2:$I$2024,9,'Po jménech'!$J$2:$J$2024,8)</f>
        <v>1</v>
      </c>
      <c r="AI20" s="232">
        <f>COUNTIFS('Po jménech'!$E$2:$E$2024,$B20,'Po jménech'!$I$2:$I$2024,9,'Po jménech'!$J$2:$J$2024,4)</f>
        <v>0</v>
      </c>
      <c r="AJ20" s="270">
        <f>COUNTIFS('Po jménech'!$E$2:$E$2024,$B20,'Po jménech'!$I$2:$I$2024,9,'Po jménech'!$J$2:$J$2024,2)</f>
        <v>0</v>
      </c>
      <c r="AK20" s="233">
        <f>COUNTIFS('Po jménech'!$E$2:$E$2024,$B20,'Po jménech'!$I$2:$I$2024,9,'Po jménech'!$J$2:$J$2024,1)</f>
        <v>0</v>
      </c>
    </row>
    <row r="21" spans="1:37" x14ac:dyDescent="0.25">
      <c r="A21" s="37">
        <v>18</v>
      </c>
      <c r="B21" s="159" t="s">
        <v>166</v>
      </c>
      <c r="C21" s="20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>
        <v>2</v>
      </c>
      <c r="O21" s="30">
        <v>1</v>
      </c>
      <c r="P21" s="30">
        <v>2</v>
      </c>
      <c r="Q21" s="30">
        <v>1</v>
      </c>
      <c r="R21" s="30">
        <v>1</v>
      </c>
      <c r="S21" s="30">
        <v>4</v>
      </c>
      <c r="T21" s="30">
        <v>8</v>
      </c>
      <c r="U21" s="30"/>
      <c r="V21" s="30"/>
      <c r="W21" s="30"/>
      <c r="X21" s="30"/>
      <c r="Y21" s="30"/>
      <c r="Z21" s="30"/>
      <c r="AA21" s="30"/>
      <c r="AB21" s="30"/>
      <c r="AC21" s="117"/>
      <c r="AD21" s="389"/>
      <c r="AE21" s="289">
        <v>19</v>
      </c>
      <c r="AF21" s="239">
        <f>COUNTIFS('Po jménech'!$E$2:$E$2024,$B21,'Po jménech'!$I$2:$I$2024,9)</f>
        <v>7</v>
      </c>
      <c r="AG21" s="231">
        <f>COUNTIFS('Po jménech'!$E$2:$E$2024,$B21,'Po jménech'!$I$2:$I$2024,9,'Po jménech'!$J$2:$J$2024,16)</f>
        <v>0</v>
      </c>
      <c r="AH21" s="232">
        <f>COUNTIFS('Po jménech'!$E$2:$E$2024,$B21,'Po jménech'!$I$2:$I$2024,9,'Po jménech'!$J$2:$J$2024,8)</f>
        <v>1</v>
      </c>
      <c r="AI21" s="232">
        <f>COUNTIFS('Po jménech'!$E$2:$E$2024,$B21,'Po jménech'!$I$2:$I$2024,9,'Po jménech'!$J$2:$J$2024,4)</f>
        <v>1</v>
      </c>
      <c r="AJ21" s="270">
        <f>COUNTIFS('Po jménech'!$E$2:$E$2024,$B21,'Po jménech'!$I$2:$I$2024,9,'Po jménech'!$J$2:$J$2024,2)</f>
        <v>2</v>
      </c>
      <c r="AK21" s="233">
        <f>COUNTIFS('Po jménech'!$E$2:$E$2024,$B21,'Po jménech'!$I$2:$I$2024,9,'Po jménech'!$J$2:$J$2024,1)</f>
        <v>3</v>
      </c>
    </row>
    <row r="22" spans="1:37" x14ac:dyDescent="0.25">
      <c r="A22" s="37">
        <v>19</v>
      </c>
      <c r="B22" s="159" t="s">
        <v>12</v>
      </c>
      <c r="C22" s="200"/>
      <c r="D22" s="30"/>
      <c r="E22" s="30">
        <v>1</v>
      </c>
      <c r="F22" s="30">
        <v>4</v>
      </c>
      <c r="G22" s="30">
        <v>2</v>
      </c>
      <c r="H22" s="30">
        <v>1</v>
      </c>
      <c r="I22" s="30">
        <v>2</v>
      </c>
      <c r="J22" s="30">
        <v>2</v>
      </c>
      <c r="K22" s="30">
        <v>4</v>
      </c>
      <c r="L22" s="30">
        <v>2</v>
      </c>
      <c r="M22" s="30"/>
      <c r="N22" s="30"/>
      <c r="O22" s="30"/>
      <c r="P22" s="30"/>
      <c r="Q22" s="30"/>
      <c r="R22" s="30">
        <v>1</v>
      </c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117"/>
      <c r="AD22" s="389"/>
      <c r="AE22" s="289">
        <v>19</v>
      </c>
      <c r="AF22" s="239">
        <f>COUNTIFS('Po jménech'!$E$2:$E$2024,$B22,'Po jménech'!$I$2:$I$2024,9)</f>
        <v>9</v>
      </c>
      <c r="AG22" s="231">
        <f>COUNTIFS('Po jménech'!$E$2:$E$2024,$B22,'Po jménech'!$I$2:$I$2024,9,'Po jménech'!$J$2:$J$2024,16)</f>
        <v>0</v>
      </c>
      <c r="AH22" s="232">
        <f>COUNTIFS('Po jménech'!$E$2:$E$2024,$B22,'Po jménech'!$I$2:$I$2024,9,'Po jménech'!$J$2:$J$2024,8)</f>
        <v>0</v>
      </c>
      <c r="AI22" s="232">
        <f>COUNTIFS('Po jménech'!$E$2:$E$2024,$B22,'Po jménech'!$I$2:$I$2024,9,'Po jménech'!$J$2:$J$2024,4)</f>
        <v>2</v>
      </c>
      <c r="AJ22" s="270">
        <f>COUNTIFS('Po jménech'!$E$2:$E$2024,$B22,'Po jménech'!$I$2:$I$2024,9,'Po jménech'!$J$2:$J$2024,2)</f>
        <v>4</v>
      </c>
      <c r="AK22" s="233">
        <f>COUNTIFS('Po jménech'!$E$2:$E$2024,$B22,'Po jménech'!$I$2:$I$2024,9,'Po jménech'!$J$2:$J$2024,1)</f>
        <v>3</v>
      </c>
    </row>
    <row r="23" spans="1:37" x14ac:dyDescent="0.25">
      <c r="A23" s="37">
        <v>20</v>
      </c>
      <c r="B23" s="159" t="s">
        <v>117</v>
      </c>
      <c r="C23" s="200"/>
      <c r="D23" s="30"/>
      <c r="E23" s="30"/>
      <c r="F23" s="30"/>
      <c r="G23" s="30"/>
      <c r="H23" s="30">
        <v>1</v>
      </c>
      <c r="I23" s="30"/>
      <c r="J23" s="30"/>
      <c r="K23" s="30"/>
      <c r="L23" s="30"/>
      <c r="M23" s="30"/>
      <c r="N23" s="30"/>
      <c r="O23" s="30"/>
      <c r="P23" s="30"/>
      <c r="Q23" s="30">
        <v>1</v>
      </c>
      <c r="R23" s="30"/>
      <c r="S23" s="30"/>
      <c r="T23" s="30">
        <v>16</v>
      </c>
      <c r="U23" s="30"/>
      <c r="V23" s="30"/>
      <c r="W23" s="30"/>
      <c r="X23" s="30"/>
      <c r="Y23" s="30"/>
      <c r="Z23" s="30"/>
      <c r="AA23" s="30"/>
      <c r="AB23" s="30"/>
      <c r="AC23" s="117"/>
      <c r="AD23" s="389"/>
      <c r="AE23" s="289">
        <v>18</v>
      </c>
      <c r="AF23" s="239">
        <f>COUNTIFS('Po jménech'!$E$2:$E$2024,$B23,'Po jménech'!$I$2:$I$2024,9)</f>
        <v>3</v>
      </c>
      <c r="AG23" s="231">
        <f>COUNTIFS('Po jménech'!$E$2:$E$2024,$B23,'Po jménech'!$I$2:$I$2024,9,'Po jménech'!$J$2:$J$2024,16)</f>
        <v>1</v>
      </c>
      <c r="AH23" s="232">
        <f>COUNTIFS('Po jménech'!$E$2:$E$2024,$B23,'Po jménech'!$I$2:$I$2024,9,'Po jménech'!$J$2:$J$2024,8)</f>
        <v>0</v>
      </c>
      <c r="AI23" s="232">
        <f>COUNTIFS('Po jménech'!$E$2:$E$2024,$B23,'Po jménech'!$I$2:$I$2024,9,'Po jménech'!$J$2:$J$2024,4)</f>
        <v>0</v>
      </c>
      <c r="AJ23" s="270">
        <f>COUNTIFS('Po jménech'!$E$2:$E$2024,$B23,'Po jménech'!$I$2:$I$2024,9,'Po jménech'!$J$2:$J$2024,2)</f>
        <v>0</v>
      </c>
      <c r="AK23" s="233">
        <f>COUNTIFS('Po jménech'!$E$2:$E$2024,$B23,'Po jménech'!$I$2:$I$2024,9,'Po jménech'!$J$2:$J$2024,1)</f>
        <v>2</v>
      </c>
    </row>
    <row r="24" spans="1:37" x14ac:dyDescent="0.25">
      <c r="A24" s="37">
        <v>21</v>
      </c>
      <c r="B24" s="159" t="s">
        <v>170</v>
      </c>
      <c r="C24" s="200"/>
      <c r="D24" s="30"/>
      <c r="E24" s="30"/>
      <c r="F24" s="30"/>
      <c r="G24" s="30"/>
      <c r="H24" s="30"/>
      <c r="I24" s="30"/>
      <c r="J24" s="30"/>
      <c r="K24" s="30"/>
      <c r="L24" s="30"/>
      <c r="M24" s="30">
        <v>2</v>
      </c>
      <c r="N24" s="30">
        <v>2</v>
      </c>
      <c r="O24" s="30"/>
      <c r="P24" s="30"/>
      <c r="Q24" s="30"/>
      <c r="R24" s="30"/>
      <c r="S24" s="30"/>
      <c r="T24" s="30">
        <v>4</v>
      </c>
      <c r="U24" s="30">
        <v>1</v>
      </c>
      <c r="V24" s="30">
        <v>1</v>
      </c>
      <c r="W24" s="30"/>
      <c r="X24" s="30">
        <v>1</v>
      </c>
      <c r="Y24" s="30">
        <v>1</v>
      </c>
      <c r="Z24" s="30">
        <v>4</v>
      </c>
      <c r="AA24" s="30"/>
      <c r="AB24" s="30">
        <v>1</v>
      </c>
      <c r="AC24" s="117"/>
      <c r="AD24" s="389"/>
      <c r="AE24" s="289">
        <v>17</v>
      </c>
      <c r="AF24" s="239">
        <f>COUNTIFS('Po jménech'!$E$2:$E$2024,$B24,'Po jménech'!$I$2:$I$2024,9)</f>
        <v>9</v>
      </c>
      <c r="AG24" s="231">
        <f>COUNTIFS('Po jménech'!$E$2:$E$2024,$B24,'Po jménech'!$I$2:$I$2024,9,'Po jménech'!$J$2:$J$2024,16)</f>
        <v>0</v>
      </c>
      <c r="AH24" s="232">
        <f>COUNTIFS('Po jménech'!$E$2:$E$2024,$B24,'Po jménech'!$I$2:$I$2024,9,'Po jménech'!$J$2:$J$2024,8)</f>
        <v>0</v>
      </c>
      <c r="AI24" s="232">
        <f>COUNTIFS('Po jménech'!$E$2:$E$2024,$B24,'Po jménech'!$I$2:$I$2024,9,'Po jménech'!$J$2:$J$2024,4)</f>
        <v>2</v>
      </c>
      <c r="AJ24" s="270">
        <f>COUNTIFS('Po jménech'!$E$2:$E$2024,$B24,'Po jménech'!$I$2:$I$2024,9,'Po jménech'!$J$2:$J$2024,2)</f>
        <v>2</v>
      </c>
      <c r="AK24" s="233">
        <f>COUNTIFS('Po jménech'!$E$2:$E$2024,$B24,'Po jménech'!$I$2:$I$2024,9,'Po jménech'!$J$2:$J$2024,1)</f>
        <v>5</v>
      </c>
    </row>
    <row r="25" spans="1:37" x14ac:dyDescent="0.25">
      <c r="A25" s="37">
        <v>22</v>
      </c>
      <c r="B25" s="159" t="s">
        <v>177</v>
      </c>
      <c r="C25" s="20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>
        <v>8</v>
      </c>
      <c r="P25" s="30"/>
      <c r="Q25" s="30"/>
      <c r="R25" s="30"/>
      <c r="S25" s="30"/>
      <c r="T25" s="30"/>
      <c r="U25" s="30">
        <v>2</v>
      </c>
      <c r="V25" s="30"/>
      <c r="W25" s="30">
        <v>4</v>
      </c>
      <c r="X25" s="30"/>
      <c r="Y25" s="30"/>
      <c r="Z25" s="30"/>
      <c r="AA25" s="30"/>
      <c r="AB25" s="30"/>
      <c r="AC25" s="117"/>
      <c r="AD25" s="389">
        <v>1</v>
      </c>
      <c r="AE25" s="289">
        <v>15</v>
      </c>
      <c r="AF25" s="239">
        <f>COUNTIFS('Po jménech'!$E$2:$E$2024,$B25,'Po jménech'!$I$2:$I$2024,9)</f>
        <v>4</v>
      </c>
      <c r="AG25" s="231">
        <f>COUNTIFS('Po jménech'!$E$2:$E$2024,$B25,'Po jménech'!$I$2:$I$2024,9,'Po jménech'!$J$2:$J$2024,16)</f>
        <v>0</v>
      </c>
      <c r="AH25" s="232">
        <f>COUNTIFS('Po jménech'!$E$2:$E$2024,$B25,'Po jménech'!$I$2:$I$2024,9,'Po jménech'!$J$2:$J$2024,8)</f>
        <v>1</v>
      </c>
      <c r="AI25" s="232">
        <f>COUNTIFS('Po jménech'!$E$2:$E$2024,$B25,'Po jménech'!$I$2:$I$2024,9,'Po jménech'!$J$2:$J$2024,4)</f>
        <v>1</v>
      </c>
      <c r="AJ25" s="270">
        <f>COUNTIFS('Po jménech'!$E$2:$E$2024,$B25,'Po jménech'!$I$2:$I$2024,9,'Po jménech'!$J$2:$J$2024,2)</f>
        <v>1</v>
      </c>
      <c r="AK25" s="233">
        <f>COUNTIFS('Po jménech'!$E$2:$E$2024,$B25,'Po jménech'!$I$2:$I$2024,9,'Po jménech'!$J$2:$J$2024,1)</f>
        <v>1</v>
      </c>
    </row>
    <row r="26" spans="1:37" x14ac:dyDescent="0.25">
      <c r="A26" s="37">
        <v>23</v>
      </c>
      <c r="B26" s="159" t="s">
        <v>263</v>
      </c>
      <c r="C26" s="20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>
        <v>1</v>
      </c>
      <c r="U26" s="30">
        <v>1</v>
      </c>
      <c r="V26" s="30">
        <v>8</v>
      </c>
      <c r="W26" s="30">
        <v>2</v>
      </c>
      <c r="X26" s="30">
        <v>1</v>
      </c>
      <c r="Y26" s="30">
        <v>1</v>
      </c>
      <c r="Z26" s="30">
        <v>1</v>
      </c>
      <c r="AA26" s="30"/>
      <c r="AB26" s="30"/>
      <c r="AC26" s="117"/>
      <c r="AD26" s="389"/>
      <c r="AE26" s="289">
        <v>15</v>
      </c>
      <c r="AF26" s="239">
        <f>COUNTIFS('Po jménech'!$E$2:$E$2024,$B26,'Po jménech'!$I$2:$I$2024,9)</f>
        <v>7</v>
      </c>
      <c r="AG26" s="231">
        <f>COUNTIFS('Po jménech'!$E$2:$E$2024,$B26,'Po jménech'!$I$2:$I$2024,9,'Po jménech'!$J$2:$J$2024,16)</f>
        <v>0</v>
      </c>
      <c r="AH26" s="232">
        <f>COUNTIFS('Po jménech'!$E$2:$E$2024,$B26,'Po jménech'!$I$2:$I$2024,9,'Po jménech'!$J$2:$J$2024,8)</f>
        <v>1</v>
      </c>
      <c r="AI26" s="232">
        <f>COUNTIFS('Po jménech'!$E$2:$E$2024,$B26,'Po jménech'!$I$2:$I$2024,9,'Po jménech'!$J$2:$J$2024,4)</f>
        <v>0</v>
      </c>
      <c r="AJ26" s="270">
        <f>COUNTIFS('Po jménech'!$E$2:$E$2024,$B26,'Po jménech'!$I$2:$I$2024,9,'Po jménech'!$J$2:$J$2024,2)</f>
        <v>1</v>
      </c>
      <c r="AK26" s="233">
        <f>COUNTIFS('Po jménech'!$E$2:$E$2024,$B26,'Po jménech'!$I$2:$I$2024,9,'Po jménech'!$J$2:$J$2024,1)</f>
        <v>5</v>
      </c>
    </row>
    <row r="27" spans="1:37" x14ac:dyDescent="0.25">
      <c r="A27" s="37">
        <v>24</v>
      </c>
      <c r="B27" s="159" t="s">
        <v>19</v>
      </c>
      <c r="C27" s="200">
        <v>8</v>
      </c>
      <c r="D27" s="30">
        <v>1</v>
      </c>
      <c r="E27" s="30">
        <v>2</v>
      </c>
      <c r="F27" s="30">
        <v>2</v>
      </c>
      <c r="G27" s="30">
        <v>1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117"/>
      <c r="AD27" s="389"/>
      <c r="AE27" s="289">
        <v>14</v>
      </c>
      <c r="AF27" s="239">
        <f>COUNTIFS('Po jménech'!$E$2:$E$2024,$B27,'Po jménech'!$I$2:$I$2024,9)</f>
        <v>5</v>
      </c>
      <c r="AG27" s="231">
        <f>COUNTIFS('Po jménech'!$E$2:$E$2024,$B27,'Po jménech'!$I$2:$I$2024,9,'Po jménech'!$J$2:$J$2024,16)</f>
        <v>0</v>
      </c>
      <c r="AH27" s="232">
        <f>COUNTIFS('Po jménech'!$E$2:$E$2024,$B27,'Po jménech'!$I$2:$I$2024,9,'Po jménech'!$J$2:$J$2024,8)</f>
        <v>1</v>
      </c>
      <c r="AI27" s="232">
        <f>COUNTIFS('Po jménech'!$E$2:$E$2024,$B27,'Po jménech'!$I$2:$I$2024,9,'Po jménech'!$J$2:$J$2024,4)</f>
        <v>0</v>
      </c>
      <c r="AJ27" s="270">
        <f>COUNTIFS('Po jménech'!$E$2:$E$2024,$B27,'Po jménech'!$I$2:$I$2024,9,'Po jménech'!$J$2:$J$2024,2)</f>
        <v>2</v>
      </c>
      <c r="AK27" s="233">
        <f>COUNTIFS('Po jménech'!$E$2:$E$2024,$B27,'Po jménech'!$I$2:$I$2024,9,'Po jménech'!$J$2:$J$2024,1)</f>
        <v>2</v>
      </c>
    </row>
    <row r="28" spans="1:37" x14ac:dyDescent="0.25">
      <c r="A28" s="37">
        <v>25</v>
      </c>
      <c r="B28" s="159" t="s">
        <v>215</v>
      </c>
      <c r="C28" s="20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>
        <v>1</v>
      </c>
      <c r="R28" s="30">
        <v>1</v>
      </c>
      <c r="S28" s="30">
        <v>1</v>
      </c>
      <c r="T28" s="30">
        <v>1</v>
      </c>
      <c r="U28" s="30">
        <v>1</v>
      </c>
      <c r="V28" s="30">
        <v>4</v>
      </c>
      <c r="W28" s="30">
        <v>1</v>
      </c>
      <c r="X28" s="30">
        <v>1</v>
      </c>
      <c r="Y28" s="30">
        <v>2</v>
      </c>
      <c r="Z28" s="30">
        <v>1</v>
      </c>
      <c r="AA28" s="30"/>
      <c r="AB28" s="30"/>
      <c r="AC28" s="117"/>
      <c r="AD28" s="389"/>
      <c r="AE28" s="289">
        <v>14</v>
      </c>
      <c r="AF28" s="239">
        <f>COUNTIFS('Po jménech'!$E$2:$E$2024,$B28,'Po jménech'!$I$2:$I$2024,9)</f>
        <v>10</v>
      </c>
      <c r="AG28" s="231">
        <f>COUNTIFS('Po jménech'!$E$2:$E$2024,$B28,'Po jménech'!$I$2:$I$2024,9,'Po jménech'!$J$2:$J$2024,16)</f>
        <v>0</v>
      </c>
      <c r="AH28" s="232">
        <f>COUNTIFS('Po jménech'!$E$2:$E$2024,$B28,'Po jménech'!$I$2:$I$2024,9,'Po jménech'!$J$2:$J$2024,8)</f>
        <v>0</v>
      </c>
      <c r="AI28" s="232">
        <f>COUNTIFS('Po jménech'!$E$2:$E$2024,$B28,'Po jménech'!$I$2:$I$2024,9,'Po jménech'!$J$2:$J$2024,4)</f>
        <v>1</v>
      </c>
      <c r="AJ28" s="270">
        <f>COUNTIFS('Po jménech'!$E$2:$E$2024,$B28,'Po jménech'!$I$2:$I$2024,9,'Po jménech'!$J$2:$J$2024,2)</f>
        <v>1</v>
      </c>
      <c r="AK28" s="233">
        <f>COUNTIFS('Po jménech'!$E$2:$E$2024,$B28,'Po jménech'!$I$2:$I$2024,9,'Po jménech'!$J$2:$J$2024,1)</f>
        <v>8</v>
      </c>
    </row>
    <row r="29" spans="1:37" x14ac:dyDescent="0.25">
      <c r="A29" s="37">
        <v>26</v>
      </c>
      <c r="B29" s="159" t="s">
        <v>193</v>
      </c>
      <c r="C29" s="20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>
        <v>1</v>
      </c>
      <c r="Q29" s="30">
        <v>4</v>
      </c>
      <c r="R29" s="30">
        <v>1</v>
      </c>
      <c r="S29" s="30"/>
      <c r="T29" s="30"/>
      <c r="U29" s="30"/>
      <c r="V29" s="30"/>
      <c r="W29" s="30"/>
      <c r="X29" s="30">
        <v>2</v>
      </c>
      <c r="Y29" s="30">
        <v>1</v>
      </c>
      <c r="Z29" s="30">
        <v>1</v>
      </c>
      <c r="AA29" s="30">
        <v>1</v>
      </c>
      <c r="AB29" s="30"/>
      <c r="AC29" s="117">
        <v>1</v>
      </c>
      <c r="AD29" s="389">
        <v>1</v>
      </c>
      <c r="AE29" s="289">
        <v>13</v>
      </c>
      <c r="AF29" s="239">
        <f>COUNTIFS('Po jménech'!$E$2:$E$2024,$B29,'Po jménech'!$I$2:$I$2024,9)</f>
        <v>9</v>
      </c>
      <c r="AG29" s="231">
        <f>COUNTIFS('Po jménech'!$E$2:$E$2024,$B29,'Po jménech'!$I$2:$I$2024,9,'Po jménech'!$J$2:$J$2024,16)</f>
        <v>0</v>
      </c>
      <c r="AH29" s="232">
        <f>COUNTIFS('Po jménech'!$E$2:$E$2024,$B29,'Po jménech'!$I$2:$I$2024,9,'Po jménech'!$J$2:$J$2024,8)</f>
        <v>0</v>
      </c>
      <c r="AI29" s="232">
        <f>COUNTIFS('Po jménech'!$E$2:$E$2024,$B29,'Po jménech'!$I$2:$I$2024,9,'Po jménech'!$J$2:$J$2024,4)</f>
        <v>1</v>
      </c>
      <c r="AJ29" s="270">
        <f>COUNTIFS('Po jménech'!$E$2:$E$2024,$B29,'Po jménech'!$I$2:$I$2024,9,'Po jménech'!$J$2:$J$2024,2)</f>
        <v>1</v>
      </c>
      <c r="AK29" s="233">
        <f>COUNTIFS('Po jménech'!$E$2:$E$2024,$B29,'Po jménech'!$I$2:$I$2024,9,'Po jménech'!$J$2:$J$2024,1)</f>
        <v>7</v>
      </c>
    </row>
    <row r="30" spans="1:37" x14ac:dyDescent="0.25">
      <c r="A30" s="37">
        <v>27</v>
      </c>
      <c r="B30" s="159" t="s">
        <v>381</v>
      </c>
      <c r="C30" s="20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>
        <v>8</v>
      </c>
      <c r="AB30" s="30">
        <v>4</v>
      </c>
      <c r="AC30" s="117"/>
      <c r="AD30" s="389">
        <v>1</v>
      </c>
      <c r="AE30" s="289">
        <v>13</v>
      </c>
      <c r="AF30" s="239">
        <f>COUNTIFS('Po jménech'!$E$2:$E$2024,$B30,'Po jménech'!$I$2:$I$2024,9)</f>
        <v>3</v>
      </c>
      <c r="AG30" s="231">
        <f>COUNTIFS('Po jménech'!$E$2:$E$2024,$B30,'Po jménech'!$I$2:$I$2024,9,'Po jménech'!$J$2:$J$2024,16)</f>
        <v>0</v>
      </c>
      <c r="AH30" s="232">
        <f>COUNTIFS('Po jménech'!$E$2:$E$2024,$B30,'Po jménech'!$I$2:$I$2024,9,'Po jménech'!$J$2:$J$2024,8)</f>
        <v>1</v>
      </c>
      <c r="AI30" s="232">
        <f>COUNTIFS('Po jménech'!$E$2:$E$2024,$B30,'Po jménech'!$I$2:$I$2024,9,'Po jménech'!$J$2:$J$2024,4)</f>
        <v>1</v>
      </c>
      <c r="AJ30" s="270">
        <f>COUNTIFS('Po jménech'!$E$2:$E$2024,$B30,'Po jménech'!$I$2:$I$2024,9,'Po jménech'!$J$2:$J$2024,2)</f>
        <v>0</v>
      </c>
      <c r="AK30" s="233">
        <f>COUNTIFS('Po jménech'!$E$2:$E$2024,$B30,'Po jménech'!$I$2:$I$2024,9,'Po jménech'!$J$2:$J$2024,1)</f>
        <v>1</v>
      </c>
    </row>
    <row r="31" spans="1:37" x14ac:dyDescent="0.25">
      <c r="A31" s="37">
        <v>28</v>
      </c>
      <c r="B31" s="159" t="s">
        <v>300</v>
      </c>
      <c r="C31" s="20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>
        <v>1</v>
      </c>
      <c r="W31" s="30"/>
      <c r="X31" s="30"/>
      <c r="Y31" s="30"/>
      <c r="Z31" s="30">
        <v>2</v>
      </c>
      <c r="AA31" s="30">
        <v>1</v>
      </c>
      <c r="AB31" s="30">
        <v>1</v>
      </c>
      <c r="AC31" s="117">
        <v>4</v>
      </c>
      <c r="AD31" s="389">
        <v>2</v>
      </c>
      <c r="AE31" s="289">
        <v>11</v>
      </c>
      <c r="AF31" s="239">
        <f>COUNTIFS('Po jménech'!$E$2:$E$2024,$B31,'Po jménech'!$I$2:$I$2024,9)</f>
        <v>6</v>
      </c>
      <c r="AG31" s="231">
        <f>COUNTIFS('Po jménech'!$E$2:$E$2024,$B31,'Po jménech'!$I$2:$I$2024,9,'Po jménech'!$J$2:$J$2024,16)</f>
        <v>0</v>
      </c>
      <c r="AH31" s="232">
        <f>COUNTIFS('Po jménech'!$E$2:$E$2024,$B31,'Po jménech'!$I$2:$I$2024,9,'Po jménech'!$J$2:$J$2024,8)</f>
        <v>0</v>
      </c>
      <c r="AI31" s="232">
        <f>COUNTIFS('Po jménech'!$E$2:$E$2024,$B31,'Po jménech'!$I$2:$I$2024,9,'Po jménech'!$J$2:$J$2024,4)</f>
        <v>1</v>
      </c>
      <c r="AJ31" s="270">
        <f>COUNTIFS('Po jménech'!$E$2:$E$2024,$B31,'Po jménech'!$I$2:$I$2024,9,'Po jménech'!$J$2:$J$2024,2)</f>
        <v>2</v>
      </c>
      <c r="AK31" s="233">
        <f>COUNTIFS('Po jménech'!$E$2:$E$2024,$B31,'Po jménech'!$I$2:$I$2024,9,'Po jménech'!$J$2:$J$2024,1)</f>
        <v>3</v>
      </c>
    </row>
    <row r="32" spans="1:37" x14ac:dyDescent="0.25">
      <c r="A32" s="37">
        <v>29</v>
      </c>
      <c r="B32" s="159" t="s">
        <v>153</v>
      </c>
      <c r="C32" s="200"/>
      <c r="D32" s="30"/>
      <c r="E32" s="30"/>
      <c r="F32" s="30"/>
      <c r="G32" s="30"/>
      <c r="H32" s="30"/>
      <c r="I32" s="30"/>
      <c r="J32" s="30"/>
      <c r="K32" s="30">
        <v>1</v>
      </c>
      <c r="L32" s="30">
        <v>1</v>
      </c>
      <c r="M32" s="30">
        <v>1</v>
      </c>
      <c r="N32" s="30">
        <v>1</v>
      </c>
      <c r="O32" s="30">
        <v>2</v>
      </c>
      <c r="P32" s="30">
        <v>1</v>
      </c>
      <c r="Q32" s="30">
        <v>1</v>
      </c>
      <c r="R32" s="30"/>
      <c r="S32" s="30"/>
      <c r="T32" s="30"/>
      <c r="U32" s="30">
        <v>2</v>
      </c>
      <c r="V32" s="30"/>
      <c r="W32" s="30"/>
      <c r="X32" s="30"/>
      <c r="Y32" s="30">
        <v>1</v>
      </c>
      <c r="Z32" s="30"/>
      <c r="AA32" s="30"/>
      <c r="AB32" s="30"/>
      <c r="AC32" s="117"/>
      <c r="AD32" s="389"/>
      <c r="AE32" s="289">
        <v>11</v>
      </c>
      <c r="AF32" s="239">
        <f>COUNTIFS('Po jménech'!$E$2:$E$2024,$B32,'Po jménech'!$I$2:$I$2024,9)</f>
        <v>9</v>
      </c>
      <c r="AG32" s="231">
        <f>COUNTIFS('Po jménech'!$E$2:$E$2024,$B32,'Po jménech'!$I$2:$I$2024,9,'Po jménech'!$J$2:$J$2024,16)</f>
        <v>0</v>
      </c>
      <c r="AH32" s="232">
        <f>COUNTIFS('Po jménech'!$E$2:$E$2024,$B32,'Po jménech'!$I$2:$I$2024,9,'Po jménech'!$J$2:$J$2024,8)</f>
        <v>0</v>
      </c>
      <c r="AI32" s="232">
        <f>COUNTIFS('Po jménech'!$E$2:$E$2024,$B32,'Po jménech'!$I$2:$I$2024,9,'Po jménech'!$J$2:$J$2024,4)</f>
        <v>0</v>
      </c>
      <c r="AJ32" s="270">
        <f>COUNTIFS('Po jménech'!$E$2:$E$2024,$B32,'Po jménech'!$I$2:$I$2024,9,'Po jménech'!$J$2:$J$2024,2)</f>
        <v>2</v>
      </c>
      <c r="AK32" s="233">
        <f>COUNTIFS('Po jménech'!$E$2:$E$2024,$B32,'Po jménech'!$I$2:$I$2024,9,'Po jménech'!$J$2:$J$2024,1)</f>
        <v>7</v>
      </c>
    </row>
    <row r="33" spans="1:37" x14ac:dyDescent="0.25">
      <c r="A33" s="37">
        <v>30</v>
      </c>
      <c r="B33" s="159" t="s">
        <v>127</v>
      </c>
      <c r="C33" s="200"/>
      <c r="D33" s="30"/>
      <c r="E33" s="30"/>
      <c r="F33" s="30"/>
      <c r="G33" s="30"/>
      <c r="H33" s="30"/>
      <c r="I33" s="30">
        <v>1</v>
      </c>
      <c r="J33" s="30">
        <v>4</v>
      </c>
      <c r="K33" s="30">
        <v>2</v>
      </c>
      <c r="L33" s="30">
        <v>2</v>
      </c>
      <c r="M33" s="30">
        <v>2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117"/>
      <c r="AD33" s="389"/>
      <c r="AE33" s="289">
        <v>11</v>
      </c>
      <c r="AF33" s="239">
        <f>COUNTIFS('Po jménech'!$E$2:$E$2024,$B33,'Po jménech'!$I$2:$I$2024,9)</f>
        <v>5</v>
      </c>
      <c r="AG33" s="231">
        <f>COUNTIFS('Po jménech'!$E$2:$E$2024,$B33,'Po jménech'!$I$2:$I$2024,9,'Po jménech'!$J$2:$J$2024,16)</f>
        <v>0</v>
      </c>
      <c r="AH33" s="232">
        <f>COUNTIFS('Po jménech'!$E$2:$E$2024,$B33,'Po jménech'!$I$2:$I$2024,9,'Po jménech'!$J$2:$J$2024,8)</f>
        <v>0</v>
      </c>
      <c r="AI33" s="232">
        <f>COUNTIFS('Po jménech'!$E$2:$E$2024,$B33,'Po jménech'!$I$2:$I$2024,9,'Po jménech'!$J$2:$J$2024,4)</f>
        <v>1</v>
      </c>
      <c r="AJ33" s="270">
        <f>COUNTIFS('Po jménech'!$E$2:$E$2024,$B33,'Po jménech'!$I$2:$I$2024,9,'Po jménech'!$J$2:$J$2024,2)</f>
        <v>3</v>
      </c>
      <c r="AK33" s="233">
        <f>COUNTIFS('Po jménech'!$E$2:$E$2024,$B33,'Po jménech'!$I$2:$I$2024,9,'Po jménech'!$J$2:$J$2024,1)</f>
        <v>1</v>
      </c>
    </row>
    <row r="34" spans="1:37" x14ac:dyDescent="0.25">
      <c r="A34" s="37">
        <v>31</v>
      </c>
      <c r="B34" s="159" t="s">
        <v>221</v>
      </c>
      <c r="C34" s="20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>
        <v>1</v>
      </c>
      <c r="V34" s="30">
        <v>1</v>
      </c>
      <c r="W34" s="30">
        <v>1</v>
      </c>
      <c r="X34" s="30">
        <v>1</v>
      </c>
      <c r="Y34" s="30">
        <v>1</v>
      </c>
      <c r="Z34" s="30"/>
      <c r="AA34" s="30">
        <v>1</v>
      </c>
      <c r="AB34" s="30">
        <v>2</v>
      </c>
      <c r="AC34" s="117">
        <v>2</v>
      </c>
      <c r="AD34" s="389"/>
      <c r="AE34" s="289">
        <v>10</v>
      </c>
      <c r="AF34" s="239">
        <f>COUNTIFS('Po jménech'!$E$2:$E$2024,$B34,'Po jménech'!$I$2:$I$2024,9)</f>
        <v>8</v>
      </c>
      <c r="AG34" s="231">
        <f>COUNTIFS('Po jménech'!$E$2:$E$2024,$B34,'Po jménech'!$I$2:$I$2024,9,'Po jménech'!$J$2:$J$2024,16)</f>
        <v>0</v>
      </c>
      <c r="AH34" s="232">
        <f>COUNTIFS('Po jménech'!$E$2:$E$2024,$B34,'Po jménech'!$I$2:$I$2024,9,'Po jménech'!$J$2:$J$2024,8)</f>
        <v>0</v>
      </c>
      <c r="AI34" s="232">
        <f>COUNTIFS('Po jménech'!$E$2:$E$2024,$B34,'Po jménech'!$I$2:$I$2024,9,'Po jménech'!$J$2:$J$2024,4)</f>
        <v>0</v>
      </c>
      <c r="AJ34" s="270">
        <f>COUNTIFS('Po jménech'!$E$2:$E$2024,$B34,'Po jménech'!$I$2:$I$2024,9,'Po jménech'!$J$2:$J$2024,2)</f>
        <v>2</v>
      </c>
      <c r="AK34" s="233">
        <f>COUNTIFS('Po jménech'!$E$2:$E$2024,$B34,'Po jménech'!$I$2:$I$2024,9,'Po jménech'!$J$2:$J$2024,1)</f>
        <v>6</v>
      </c>
    </row>
    <row r="35" spans="1:37" x14ac:dyDescent="0.25">
      <c r="A35" s="37">
        <v>32</v>
      </c>
      <c r="B35" s="159" t="s">
        <v>176</v>
      </c>
      <c r="C35" s="20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>
        <v>1</v>
      </c>
      <c r="O35" s="30">
        <v>1</v>
      </c>
      <c r="P35" s="30">
        <v>1</v>
      </c>
      <c r="Q35" s="30"/>
      <c r="R35" s="30">
        <v>1</v>
      </c>
      <c r="S35" s="30">
        <v>2</v>
      </c>
      <c r="T35" s="30">
        <v>2</v>
      </c>
      <c r="U35" s="30">
        <v>1</v>
      </c>
      <c r="V35" s="30"/>
      <c r="W35" s="30"/>
      <c r="X35" s="30"/>
      <c r="Y35" s="30">
        <v>1</v>
      </c>
      <c r="Z35" s="30"/>
      <c r="AA35" s="30"/>
      <c r="AB35" s="30"/>
      <c r="AC35" s="117"/>
      <c r="AD35" s="389"/>
      <c r="AE35" s="289">
        <v>10</v>
      </c>
      <c r="AF35" s="239">
        <f>COUNTIFS('Po jménech'!$E$2:$E$2024,$B35,'Po jménech'!$I$2:$I$2024,9)</f>
        <v>8</v>
      </c>
      <c r="AG35" s="231">
        <f>COUNTIFS('Po jménech'!$E$2:$E$2024,$B35,'Po jménech'!$I$2:$I$2024,9,'Po jménech'!$J$2:$J$2024,16)</f>
        <v>0</v>
      </c>
      <c r="AH35" s="232">
        <f>COUNTIFS('Po jménech'!$E$2:$E$2024,$B35,'Po jménech'!$I$2:$I$2024,9,'Po jménech'!$J$2:$J$2024,8)</f>
        <v>0</v>
      </c>
      <c r="AI35" s="232">
        <f>COUNTIFS('Po jménech'!$E$2:$E$2024,$B35,'Po jménech'!$I$2:$I$2024,9,'Po jménech'!$J$2:$J$2024,4)</f>
        <v>0</v>
      </c>
      <c r="AJ35" s="270">
        <f>COUNTIFS('Po jménech'!$E$2:$E$2024,$B35,'Po jménech'!$I$2:$I$2024,9,'Po jménech'!$J$2:$J$2024,2)</f>
        <v>2</v>
      </c>
      <c r="AK35" s="233">
        <f>COUNTIFS('Po jménech'!$E$2:$E$2024,$B35,'Po jménech'!$I$2:$I$2024,9,'Po jménech'!$J$2:$J$2024,1)</f>
        <v>6</v>
      </c>
    </row>
    <row r="36" spans="1:37" x14ac:dyDescent="0.25">
      <c r="A36" s="37">
        <v>33</v>
      </c>
      <c r="B36" s="159" t="s">
        <v>310</v>
      </c>
      <c r="C36" s="20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>
        <v>2</v>
      </c>
      <c r="W36" s="30">
        <v>1</v>
      </c>
      <c r="X36" s="30">
        <v>4</v>
      </c>
      <c r="Y36" s="30">
        <v>2</v>
      </c>
      <c r="Z36" s="30"/>
      <c r="AA36" s="30"/>
      <c r="AB36" s="30"/>
      <c r="AC36" s="117"/>
      <c r="AD36" s="389">
        <v>1</v>
      </c>
      <c r="AE36" s="289">
        <v>10</v>
      </c>
      <c r="AF36" s="239">
        <f>COUNTIFS('Po jménech'!$E$2:$E$2024,$B36,'Po jménech'!$I$2:$I$2024,9)</f>
        <v>5</v>
      </c>
      <c r="AG36" s="231">
        <f>COUNTIFS('Po jménech'!$E$2:$E$2024,$B36,'Po jménech'!$I$2:$I$2024,9,'Po jménech'!$J$2:$J$2024,16)</f>
        <v>0</v>
      </c>
      <c r="AH36" s="232">
        <f>COUNTIFS('Po jménech'!$E$2:$E$2024,$B36,'Po jménech'!$I$2:$I$2024,9,'Po jménech'!$J$2:$J$2024,8)</f>
        <v>0</v>
      </c>
      <c r="AI36" s="232">
        <f>COUNTIFS('Po jménech'!$E$2:$E$2024,$B36,'Po jménech'!$I$2:$I$2024,9,'Po jménech'!$J$2:$J$2024,4)</f>
        <v>1</v>
      </c>
      <c r="AJ36" s="270">
        <f>COUNTIFS('Po jménech'!$E$2:$E$2024,$B36,'Po jménech'!$I$2:$I$2024,9,'Po jménech'!$J$2:$J$2024,2)</f>
        <v>2</v>
      </c>
      <c r="AK36" s="233">
        <f>COUNTIFS('Po jménech'!$E$2:$E$2024,$B36,'Po jménech'!$I$2:$I$2024,9,'Po jménech'!$J$2:$J$2024,1)</f>
        <v>2</v>
      </c>
    </row>
    <row r="37" spans="1:37" x14ac:dyDescent="0.25">
      <c r="A37" s="37">
        <v>34</v>
      </c>
      <c r="B37" s="159" t="s">
        <v>26</v>
      </c>
      <c r="C37" s="200">
        <v>4</v>
      </c>
      <c r="D37" s="30">
        <v>4</v>
      </c>
      <c r="E37" s="30"/>
      <c r="F37" s="30"/>
      <c r="G37" s="30">
        <v>1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117"/>
      <c r="AD37" s="389"/>
      <c r="AE37" s="289">
        <v>9</v>
      </c>
      <c r="AF37" s="239">
        <f>COUNTIFS('Po jménech'!$E$2:$E$2024,$B37,'Po jménech'!$I$2:$I$2024,9)</f>
        <v>3</v>
      </c>
      <c r="AG37" s="231">
        <f>COUNTIFS('Po jménech'!$E$2:$E$2024,$B37,'Po jménech'!$I$2:$I$2024,9,'Po jménech'!$J$2:$J$2024,16)</f>
        <v>0</v>
      </c>
      <c r="AH37" s="232">
        <f>COUNTIFS('Po jménech'!$E$2:$E$2024,$B37,'Po jménech'!$I$2:$I$2024,9,'Po jménech'!$J$2:$J$2024,8)</f>
        <v>0</v>
      </c>
      <c r="AI37" s="232">
        <f>COUNTIFS('Po jménech'!$E$2:$E$2024,$B37,'Po jménech'!$I$2:$I$2024,9,'Po jménech'!$J$2:$J$2024,4)</f>
        <v>2</v>
      </c>
      <c r="AJ37" s="270">
        <f>COUNTIFS('Po jménech'!$E$2:$E$2024,$B37,'Po jménech'!$I$2:$I$2024,9,'Po jménech'!$J$2:$J$2024,2)</f>
        <v>0</v>
      </c>
      <c r="AK37" s="233">
        <f>COUNTIFS('Po jménech'!$E$2:$E$2024,$B37,'Po jménech'!$I$2:$I$2024,9,'Po jménech'!$J$2:$J$2024,1)</f>
        <v>1</v>
      </c>
    </row>
    <row r="38" spans="1:37" x14ac:dyDescent="0.25">
      <c r="A38" s="37">
        <v>35</v>
      </c>
      <c r="B38" s="159" t="s">
        <v>74</v>
      </c>
      <c r="C38" s="200"/>
      <c r="D38" s="30"/>
      <c r="E38" s="30">
        <v>4</v>
      </c>
      <c r="F38" s="30"/>
      <c r="G38" s="30">
        <v>1</v>
      </c>
      <c r="H38" s="30">
        <v>2</v>
      </c>
      <c r="I38" s="30">
        <v>1</v>
      </c>
      <c r="J38" s="30"/>
      <c r="K38" s="30">
        <v>1</v>
      </c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117"/>
      <c r="AD38" s="389"/>
      <c r="AE38" s="289">
        <v>9</v>
      </c>
      <c r="AF38" s="239">
        <f>COUNTIFS('Po jménech'!$E$2:$E$2024,$B38,'Po jménech'!$I$2:$I$2024,9)</f>
        <v>5</v>
      </c>
      <c r="AG38" s="231">
        <f>COUNTIFS('Po jménech'!$E$2:$E$2024,$B38,'Po jménech'!$I$2:$I$2024,9,'Po jménech'!$J$2:$J$2024,16)</f>
        <v>0</v>
      </c>
      <c r="AH38" s="232">
        <f>COUNTIFS('Po jménech'!$E$2:$E$2024,$B38,'Po jménech'!$I$2:$I$2024,9,'Po jménech'!$J$2:$J$2024,8)</f>
        <v>0</v>
      </c>
      <c r="AI38" s="232">
        <f>COUNTIFS('Po jménech'!$E$2:$E$2024,$B38,'Po jménech'!$I$2:$I$2024,9,'Po jménech'!$J$2:$J$2024,4)</f>
        <v>1</v>
      </c>
      <c r="AJ38" s="270">
        <f>COUNTIFS('Po jménech'!$E$2:$E$2024,$B38,'Po jménech'!$I$2:$I$2024,9,'Po jménech'!$J$2:$J$2024,2)</f>
        <v>1</v>
      </c>
      <c r="AK38" s="233">
        <f>COUNTIFS('Po jménech'!$E$2:$E$2024,$B38,'Po jménech'!$I$2:$I$2024,9,'Po jménech'!$J$2:$J$2024,1)</f>
        <v>3</v>
      </c>
    </row>
    <row r="39" spans="1:37" x14ac:dyDescent="0.25">
      <c r="A39" s="37">
        <v>36</v>
      </c>
      <c r="B39" s="159" t="s">
        <v>152</v>
      </c>
      <c r="C39" s="200"/>
      <c r="D39" s="30"/>
      <c r="E39" s="30"/>
      <c r="F39" s="30"/>
      <c r="G39" s="30"/>
      <c r="H39" s="30"/>
      <c r="I39" s="30"/>
      <c r="J39" s="30"/>
      <c r="K39" s="30"/>
      <c r="L39" s="30"/>
      <c r="M39" s="30">
        <v>8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117"/>
      <c r="AD39" s="389"/>
      <c r="AE39" s="289">
        <v>8</v>
      </c>
      <c r="AF39" s="239">
        <f>COUNTIFS('Po jménech'!$E$2:$E$2024,$B39,'Po jménech'!$I$2:$I$2024,9)</f>
        <v>1</v>
      </c>
      <c r="AG39" s="231">
        <f>COUNTIFS('Po jménech'!$E$2:$E$2024,$B39,'Po jménech'!$I$2:$I$2024,9,'Po jménech'!$J$2:$J$2024,16)</f>
        <v>0</v>
      </c>
      <c r="AH39" s="232">
        <f>COUNTIFS('Po jménech'!$E$2:$E$2024,$B39,'Po jménech'!$I$2:$I$2024,9,'Po jménech'!$J$2:$J$2024,8)</f>
        <v>1</v>
      </c>
      <c r="AI39" s="232">
        <f>COUNTIFS('Po jménech'!$E$2:$E$2024,$B39,'Po jménech'!$I$2:$I$2024,9,'Po jménech'!$J$2:$J$2024,4)</f>
        <v>0</v>
      </c>
      <c r="AJ39" s="270">
        <f>COUNTIFS('Po jménech'!$E$2:$E$2024,$B39,'Po jménech'!$I$2:$I$2024,9,'Po jménech'!$J$2:$J$2024,2)</f>
        <v>0</v>
      </c>
      <c r="AK39" s="233">
        <f>COUNTIFS('Po jménech'!$E$2:$E$2024,$B39,'Po jménech'!$I$2:$I$2024,9,'Po jménech'!$J$2:$J$2024,1)</f>
        <v>0</v>
      </c>
    </row>
    <row r="40" spans="1:37" x14ac:dyDescent="0.25">
      <c r="A40" s="37">
        <v>37</v>
      </c>
      <c r="B40" s="159" t="s">
        <v>162</v>
      </c>
      <c r="C40" s="200"/>
      <c r="D40" s="30"/>
      <c r="E40" s="30"/>
      <c r="F40" s="30"/>
      <c r="G40" s="30"/>
      <c r="H40" s="30"/>
      <c r="I40" s="30"/>
      <c r="J40" s="30"/>
      <c r="K40" s="30"/>
      <c r="L40" s="30">
        <v>2</v>
      </c>
      <c r="M40" s="30">
        <v>4</v>
      </c>
      <c r="N40" s="30">
        <v>2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117"/>
      <c r="AD40" s="389"/>
      <c r="AE40" s="289">
        <v>8</v>
      </c>
      <c r="AF40" s="239">
        <f>COUNTIFS('Po jménech'!$E$2:$E$2024,$B40,'Po jménech'!$I$2:$I$2024,9)</f>
        <v>3</v>
      </c>
      <c r="AG40" s="231">
        <f>COUNTIFS('Po jménech'!$E$2:$E$2024,$B40,'Po jménech'!$I$2:$I$2024,9,'Po jménech'!$J$2:$J$2024,16)</f>
        <v>0</v>
      </c>
      <c r="AH40" s="232">
        <f>COUNTIFS('Po jménech'!$E$2:$E$2024,$B40,'Po jménech'!$I$2:$I$2024,9,'Po jménech'!$J$2:$J$2024,8)</f>
        <v>0</v>
      </c>
      <c r="AI40" s="232">
        <f>COUNTIFS('Po jménech'!$E$2:$E$2024,$B40,'Po jménech'!$I$2:$I$2024,9,'Po jménech'!$J$2:$J$2024,4)</f>
        <v>1</v>
      </c>
      <c r="AJ40" s="270">
        <f>COUNTIFS('Po jménech'!$E$2:$E$2024,$B40,'Po jménech'!$I$2:$I$2024,9,'Po jménech'!$J$2:$J$2024,2)</f>
        <v>2</v>
      </c>
      <c r="AK40" s="233">
        <f>COUNTIFS('Po jménech'!$E$2:$E$2024,$B40,'Po jménech'!$I$2:$I$2024,9,'Po jménech'!$J$2:$J$2024,1)</f>
        <v>0</v>
      </c>
    </row>
    <row r="41" spans="1:37" x14ac:dyDescent="0.25">
      <c r="A41" s="37">
        <v>38</v>
      </c>
      <c r="B41" s="159" t="s">
        <v>301</v>
      </c>
      <c r="C41" s="20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>
        <v>1</v>
      </c>
      <c r="W41" s="30"/>
      <c r="X41" s="30">
        <v>1</v>
      </c>
      <c r="Y41" s="30">
        <v>1</v>
      </c>
      <c r="Z41" s="30">
        <v>1</v>
      </c>
      <c r="AA41" s="30">
        <v>1</v>
      </c>
      <c r="AB41" s="30">
        <v>1</v>
      </c>
      <c r="AC41" s="117">
        <v>1</v>
      </c>
      <c r="AD41" s="389">
        <v>1</v>
      </c>
      <c r="AE41" s="289">
        <v>8</v>
      </c>
      <c r="AF41" s="239">
        <f>COUNTIFS('Po jménech'!$E$2:$E$2024,$B41,'Po jménech'!$I$2:$I$2024,9)</f>
        <v>8</v>
      </c>
      <c r="AG41" s="231">
        <f>COUNTIFS('Po jménech'!$E$2:$E$2024,$B41,'Po jménech'!$I$2:$I$2024,9,'Po jménech'!$J$2:$J$2024,16)</f>
        <v>0</v>
      </c>
      <c r="AH41" s="232">
        <f>COUNTIFS('Po jménech'!$E$2:$E$2024,$B41,'Po jménech'!$I$2:$I$2024,9,'Po jménech'!$J$2:$J$2024,8)</f>
        <v>0</v>
      </c>
      <c r="AI41" s="232">
        <f>COUNTIFS('Po jménech'!$E$2:$E$2024,$B41,'Po jménech'!$I$2:$I$2024,9,'Po jménech'!$J$2:$J$2024,4)</f>
        <v>0</v>
      </c>
      <c r="AJ41" s="270">
        <f>COUNTIFS('Po jménech'!$E$2:$E$2024,$B41,'Po jménech'!$I$2:$I$2024,9,'Po jménech'!$J$2:$J$2024,2)</f>
        <v>0</v>
      </c>
      <c r="AK41" s="233">
        <f>COUNTIFS('Po jménech'!$E$2:$E$2024,$B41,'Po jménech'!$I$2:$I$2024,9,'Po jménech'!$J$2:$J$2024,1)</f>
        <v>8</v>
      </c>
    </row>
    <row r="42" spans="1:37" x14ac:dyDescent="0.25">
      <c r="A42" s="37">
        <v>39</v>
      </c>
      <c r="B42" s="159" t="s">
        <v>204</v>
      </c>
      <c r="C42" s="20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>
        <v>1</v>
      </c>
      <c r="S42" s="30"/>
      <c r="T42" s="30">
        <v>1</v>
      </c>
      <c r="U42" s="30">
        <v>2</v>
      </c>
      <c r="V42" s="30">
        <v>1</v>
      </c>
      <c r="W42" s="30">
        <v>1</v>
      </c>
      <c r="X42" s="30">
        <v>2</v>
      </c>
      <c r="Y42" s="30"/>
      <c r="Z42" s="30"/>
      <c r="AA42" s="30"/>
      <c r="AB42" s="30"/>
      <c r="AC42" s="117"/>
      <c r="AD42" s="389"/>
      <c r="AE42" s="289">
        <v>8</v>
      </c>
      <c r="AF42" s="239">
        <f>COUNTIFS('Po jménech'!$E$2:$E$2024,$B42,'Po jménech'!$I$2:$I$2024,9)</f>
        <v>6</v>
      </c>
      <c r="AG42" s="231">
        <f>COUNTIFS('Po jménech'!$E$2:$E$2024,$B42,'Po jménech'!$I$2:$I$2024,9,'Po jménech'!$J$2:$J$2024,16)</f>
        <v>0</v>
      </c>
      <c r="AH42" s="232">
        <f>COUNTIFS('Po jménech'!$E$2:$E$2024,$B42,'Po jménech'!$I$2:$I$2024,9,'Po jménech'!$J$2:$J$2024,8)</f>
        <v>0</v>
      </c>
      <c r="AI42" s="232">
        <f>COUNTIFS('Po jménech'!$E$2:$E$2024,$B42,'Po jménech'!$I$2:$I$2024,9,'Po jménech'!$J$2:$J$2024,4)</f>
        <v>0</v>
      </c>
      <c r="AJ42" s="270">
        <f>COUNTIFS('Po jménech'!$E$2:$E$2024,$B42,'Po jménech'!$I$2:$I$2024,9,'Po jménech'!$J$2:$J$2024,2)</f>
        <v>2</v>
      </c>
      <c r="AK42" s="233">
        <f>COUNTIFS('Po jménech'!$E$2:$E$2024,$B42,'Po jménech'!$I$2:$I$2024,9,'Po jménech'!$J$2:$J$2024,1)</f>
        <v>4</v>
      </c>
    </row>
    <row r="43" spans="1:37" x14ac:dyDescent="0.25">
      <c r="A43" s="37">
        <v>40</v>
      </c>
      <c r="B43" s="159" t="s">
        <v>298</v>
      </c>
      <c r="C43" s="20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>
        <v>1</v>
      </c>
      <c r="W43" s="30">
        <v>1</v>
      </c>
      <c r="X43" s="30">
        <v>1</v>
      </c>
      <c r="Y43" s="30">
        <v>1</v>
      </c>
      <c r="Z43" s="30"/>
      <c r="AA43" s="30"/>
      <c r="AB43" s="30">
        <v>4</v>
      </c>
      <c r="AC43" s="117"/>
      <c r="AD43" s="389"/>
      <c r="AE43" s="289">
        <v>8</v>
      </c>
      <c r="AF43" s="239">
        <f>COUNTIFS('Po jménech'!$E$2:$E$2024,$B43,'Po jménech'!$I$2:$I$2024,9)</f>
        <v>5</v>
      </c>
      <c r="AG43" s="231">
        <f>COUNTIFS('Po jménech'!$E$2:$E$2024,$B43,'Po jménech'!$I$2:$I$2024,9,'Po jménech'!$J$2:$J$2024,16)</f>
        <v>0</v>
      </c>
      <c r="AH43" s="232">
        <f>COUNTIFS('Po jménech'!$E$2:$E$2024,$B43,'Po jménech'!$I$2:$I$2024,9,'Po jménech'!$J$2:$J$2024,8)</f>
        <v>0</v>
      </c>
      <c r="AI43" s="232">
        <f>COUNTIFS('Po jménech'!$E$2:$E$2024,$B43,'Po jménech'!$I$2:$I$2024,9,'Po jménech'!$J$2:$J$2024,4)</f>
        <v>1</v>
      </c>
      <c r="AJ43" s="270">
        <f>COUNTIFS('Po jménech'!$E$2:$E$2024,$B43,'Po jménech'!$I$2:$I$2024,9,'Po jménech'!$J$2:$J$2024,2)</f>
        <v>0</v>
      </c>
      <c r="AK43" s="233">
        <f>COUNTIFS('Po jménech'!$E$2:$E$2024,$B43,'Po jménech'!$I$2:$I$2024,9,'Po jménech'!$J$2:$J$2024,1)</f>
        <v>4</v>
      </c>
    </row>
    <row r="44" spans="1:37" x14ac:dyDescent="0.25">
      <c r="A44" s="37">
        <v>41</v>
      </c>
      <c r="B44" s="159" t="s">
        <v>262</v>
      </c>
      <c r="C44" s="20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>
        <v>1</v>
      </c>
      <c r="U44" s="30"/>
      <c r="V44" s="30"/>
      <c r="W44" s="30"/>
      <c r="X44" s="30">
        <v>1</v>
      </c>
      <c r="Y44" s="30"/>
      <c r="Z44" s="30">
        <v>1</v>
      </c>
      <c r="AA44" s="30">
        <v>1</v>
      </c>
      <c r="AB44" s="30">
        <v>1</v>
      </c>
      <c r="AC44" s="117">
        <v>1</v>
      </c>
      <c r="AD44" s="389">
        <v>1</v>
      </c>
      <c r="AE44" s="289">
        <v>7</v>
      </c>
      <c r="AF44" s="239">
        <f>COUNTIFS('Po jménech'!$E$2:$E$2024,$B44,'Po jménech'!$I$2:$I$2024,9)</f>
        <v>7</v>
      </c>
      <c r="AG44" s="231">
        <f>COUNTIFS('Po jménech'!$E$2:$E$2024,$B44,'Po jménech'!$I$2:$I$2024,9,'Po jménech'!$J$2:$J$2024,16)</f>
        <v>0</v>
      </c>
      <c r="AH44" s="232">
        <f>COUNTIFS('Po jménech'!$E$2:$E$2024,$B44,'Po jménech'!$I$2:$I$2024,9,'Po jménech'!$J$2:$J$2024,8)</f>
        <v>0</v>
      </c>
      <c r="AI44" s="232">
        <f>COUNTIFS('Po jménech'!$E$2:$E$2024,$B44,'Po jménech'!$I$2:$I$2024,9,'Po jménech'!$J$2:$J$2024,4)</f>
        <v>0</v>
      </c>
      <c r="AJ44" s="270">
        <f>COUNTIFS('Po jménech'!$E$2:$E$2024,$B44,'Po jménech'!$I$2:$I$2024,9,'Po jménech'!$J$2:$J$2024,2)</f>
        <v>0</v>
      </c>
      <c r="AK44" s="233">
        <f>COUNTIFS('Po jménech'!$E$2:$E$2024,$B44,'Po jménech'!$I$2:$I$2024,9,'Po jménech'!$J$2:$J$2024,1)</f>
        <v>7</v>
      </c>
    </row>
    <row r="45" spans="1:37" x14ac:dyDescent="0.25">
      <c r="A45" s="37">
        <v>42</v>
      </c>
      <c r="B45" s="159" t="s">
        <v>346</v>
      </c>
      <c r="C45" s="20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>
        <v>1</v>
      </c>
      <c r="Y45" s="30">
        <v>1</v>
      </c>
      <c r="Z45" s="30">
        <v>1</v>
      </c>
      <c r="AA45" s="30">
        <v>1</v>
      </c>
      <c r="AB45" s="30">
        <v>1</v>
      </c>
      <c r="AC45" s="117">
        <v>1</v>
      </c>
      <c r="AD45" s="389">
        <v>1</v>
      </c>
      <c r="AE45" s="289">
        <v>7</v>
      </c>
      <c r="AF45" s="239">
        <f>COUNTIFS('Po jménech'!$E$2:$E$2024,$B45,'Po jménech'!$I$2:$I$2024,9)</f>
        <v>7</v>
      </c>
      <c r="AG45" s="231">
        <f>COUNTIFS('Po jménech'!$E$2:$E$2024,$B45,'Po jménech'!$I$2:$I$2024,9,'Po jménech'!$J$2:$J$2024,16)</f>
        <v>0</v>
      </c>
      <c r="AH45" s="232">
        <f>COUNTIFS('Po jménech'!$E$2:$E$2024,$B45,'Po jménech'!$I$2:$I$2024,9,'Po jménech'!$J$2:$J$2024,8)</f>
        <v>0</v>
      </c>
      <c r="AI45" s="232">
        <f>COUNTIFS('Po jménech'!$E$2:$E$2024,$B45,'Po jménech'!$I$2:$I$2024,9,'Po jménech'!$J$2:$J$2024,4)</f>
        <v>0</v>
      </c>
      <c r="AJ45" s="270">
        <f>COUNTIFS('Po jménech'!$E$2:$E$2024,$B45,'Po jménech'!$I$2:$I$2024,9,'Po jménech'!$J$2:$J$2024,2)</f>
        <v>0</v>
      </c>
      <c r="AK45" s="233">
        <f>COUNTIFS('Po jménech'!$E$2:$E$2024,$B45,'Po jménech'!$I$2:$I$2024,9,'Po jménech'!$J$2:$J$2024,1)</f>
        <v>7</v>
      </c>
    </row>
    <row r="46" spans="1:37" x14ac:dyDescent="0.25">
      <c r="A46" s="37">
        <v>43</v>
      </c>
      <c r="B46" s="159" t="s">
        <v>188</v>
      </c>
      <c r="C46" s="20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>
        <v>1</v>
      </c>
      <c r="Q46" s="30">
        <v>1</v>
      </c>
      <c r="R46" s="30">
        <v>1</v>
      </c>
      <c r="S46" s="30"/>
      <c r="T46" s="30"/>
      <c r="U46" s="30"/>
      <c r="V46" s="30">
        <v>1</v>
      </c>
      <c r="W46" s="30"/>
      <c r="X46" s="30">
        <v>1</v>
      </c>
      <c r="Y46" s="30"/>
      <c r="Z46" s="30">
        <v>1</v>
      </c>
      <c r="AA46" s="30"/>
      <c r="AB46" s="30">
        <v>1</v>
      </c>
      <c r="AC46" s="117"/>
      <c r="AD46" s="389"/>
      <c r="AE46" s="289">
        <v>7</v>
      </c>
      <c r="AF46" s="239">
        <f>COUNTIFS('Po jménech'!$E$2:$E$2024,$B46,'Po jménech'!$I$2:$I$2024,9)</f>
        <v>7</v>
      </c>
      <c r="AG46" s="231">
        <f>COUNTIFS('Po jménech'!$E$2:$E$2024,$B46,'Po jménech'!$I$2:$I$2024,9,'Po jménech'!$J$2:$J$2024,16)</f>
        <v>0</v>
      </c>
      <c r="AH46" s="232">
        <f>COUNTIFS('Po jménech'!$E$2:$E$2024,$B46,'Po jménech'!$I$2:$I$2024,9,'Po jménech'!$J$2:$J$2024,8)</f>
        <v>0</v>
      </c>
      <c r="AI46" s="232">
        <f>COUNTIFS('Po jménech'!$E$2:$E$2024,$B46,'Po jménech'!$I$2:$I$2024,9,'Po jménech'!$J$2:$J$2024,4)</f>
        <v>0</v>
      </c>
      <c r="AJ46" s="270">
        <f>COUNTIFS('Po jménech'!$E$2:$E$2024,$B46,'Po jménech'!$I$2:$I$2024,9,'Po jménech'!$J$2:$J$2024,2)</f>
        <v>0</v>
      </c>
      <c r="AK46" s="233">
        <f>COUNTIFS('Po jménech'!$E$2:$E$2024,$B46,'Po jménech'!$I$2:$I$2024,9,'Po jménech'!$J$2:$J$2024,1)</f>
        <v>7</v>
      </c>
    </row>
    <row r="47" spans="1:37" x14ac:dyDescent="0.25">
      <c r="A47" s="37">
        <v>44</v>
      </c>
      <c r="B47" s="159" t="s">
        <v>313</v>
      </c>
      <c r="C47" s="20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>
        <v>2</v>
      </c>
      <c r="Z47" s="30">
        <v>1</v>
      </c>
      <c r="AA47" s="30">
        <v>1</v>
      </c>
      <c r="AB47" s="30">
        <v>1</v>
      </c>
      <c r="AC47" s="117">
        <v>2</v>
      </c>
      <c r="AD47" s="389"/>
      <c r="AE47" s="289">
        <v>7</v>
      </c>
      <c r="AF47" s="239">
        <f>COUNTIFS('Po jménech'!$E$2:$E$2024,$B47,'Po jménech'!$I$2:$I$2024,9)</f>
        <v>5</v>
      </c>
      <c r="AG47" s="231">
        <f>COUNTIFS('Po jménech'!$E$2:$E$2024,$B47,'Po jménech'!$I$2:$I$2024,9,'Po jménech'!$J$2:$J$2024,16)</f>
        <v>0</v>
      </c>
      <c r="AH47" s="232">
        <f>COUNTIFS('Po jménech'!$E$2:$E$2024,$B47,'Po jménech'!$I$2:$I$2024,9,'Po jménech'!$J$2:$J$2024,8)</f>
        <v>0</v>
      </c>
      <c r="AI47" s="232">
        <f>COUNTIFS('Po jménech'!$E$2:$E$2024,$B47,'Po jménech'!$I$2:$I$2024,9,'Po jménech'!$J$2:$J$2024,4)</f>
        <v>0</v>
      </c>
      <c r="AJ47" s="270">
        <f>COUNTIFS('Po jménech'!$E$2:$E$2024,$B47,'Po jménech'!$I$2:$I$2024,9,'Po jménech'!$J$2:$J$2024,2)</f>
        <v>2</v>
      </c>
      <c r="AK47" s="233">
        <f>COUNTIFS('Po jménech'!$E$2:$E$2024,$B47,'Po jménech'!$I$2:$I$2024,9,'Po jménech'!$J$2:$J$2024,1)</f>
        <v>3</v>
      </c>
    </row>
    <row r="48" spans="1:37" x14ac:dyDescent="0.25">
      <c r="A48" s="37">
        <v>45</v>
      </c>
      <c r="B48" s="159" t="s">
        <v>281</v>
      </c>
      <c r="C48" s="20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>
        <v>1</v>
      </c>
      <c r="V48" s="30"/>
      <c r="W48" s="30"/>
      <c r="X48" s="30">
        <v>1</v>
      </c>
      <c r="Y48" s="30">
        <v>1</v>
      </c>
      <c r="Z48" s="30"/>
      <c r="AA48" s="30">
        <v>1</v>
      </c>
      <c r="AB48" s="30">
        <v>1</v>
      </c>
      <c r="AC48" s="117">
        <v>1</v>
      </c>
      <c r="AD48" s="389">
        <v>1</v>
      </c>
      <c r="AE48" s="289">
        <v>7</v>
      </c>
      <c r="AF48" s="239">
        <f>COUNTIFS('Po jménech'!$E$2:$E$2024,$B48,'Po jménech'!$I$2:$I$2024,9)</f>
        <v>7</v>
      </c>
      <c r="AG48" s="231">
        <f>COUNTIFS('Po jménech'!$E$2:$E$2024,$B48,'Po jménech'!$I$2:$I$2024,9,'Po jménech'!$J$2:$J$2024,16)</f>
        <v>0</v>
      </c>
      <c r="AH48" s="232">
        <f>COUNTIFS('Po jménech'!$E$2:$E$2024,$B48,'Po jménech'!$I$2:$I$2024,9,'Po jménech'!$J$2:$J$2024,8)</f>
        <v>0</v>
      </c>
      <c r="AI48" s="232">
        <f>COUNTIFS('Po jménech'!$E$2:$E$2024,$B48,'Po jménech'!$I$2:$I$2024,9,'Po jménech'!$J$2:$J$2024,4)</f>
        <v>0</v>
      </c>
      <c r="AJ48" s="270">
        <f>COUNTIFS('Po jménech'!$E$2:$E$2024,$B48,'Po jménech'!$I$2:$I$2024,9,'Po jménech'!$J$2:$J$2024,2)</f>
        <v>0</v>
      </c>
      <c r="AK48" s="233">
        <f>COUNTIFS('Po jménech'!$E$2:$E$2024,$B48,'Po jménech'!$I$2:$I$2024,9,'Po jménech'!$J$2:$J$2024,1)</f>
        <v>7</v>
      </c>
    </row>
    <row r="49" spans="1:37" x14ac:dyDescent="0.25">
      <c r="A49" s="37">
        <v>46</v>
      </c>
      <c r="B49" s="159" t="s">
        <v>67</v>
      </c>
      <c r="C49" s="200"/>
      <c r="D49" s="30"/>
      <c r="E49" s="30">
        <v>2</v>
      </c>
      <c r="F49" s="30"/>
      <c r="G49" s="30">
        <v>4</v>
      </c>
      <c r="H49" s="30">
        <v>1</v>
      </c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117"/>
      <c r="AD49" s="389"/>
      <c r="AE49" s="289">
        <v>7</v>
      </c>
      <c r="AF49" s="239">
        <f>COUNTIFS('Po jménech'!$E$2:$E$2024,$B49,'Po jménech'!$I$2:$I$2024,9)</f>
        <v>3</v>
      </c>
      <c r="AG49" s="231">
        <f>COUNTIFS('Po jménech'!$E$2:$E$2024,$B49,'Po jménech'!$I$2:$I$2024,9,'Po jménech'!$J$2:$J$2024,16)</f>
        <v>0</v>
      </c>
      <c r="AH49" s="232">
        <f>COUNTIFS('Po jménech'!$E$2:$E$2024,$B49,'Po jménech'!$I$2:$I$2024,9,'Po jménech'!$J$2:$J$2024,8)</f>
        <v>0</v>
      </c>
      <c r="AI49" s="232">
        <f>COUNTIFS('Po jménech'!$E$2:$E$2024,$B49,'Po jménech'!$I$2:$I$2024,9,'Po jménech'!$J$2:$J$2024,4)</f>
        <v>1</v>
      </c>
      <c r="AJ49" s="270">
        <f>COUNTIFS('Po jménech'!$E$2:$E$2024,$B49,'Po jménech'!$I$2:$I$2024,9,'Po jménech'!$J$2:$J$2024,2)</f>
        <v>1</v>
      </c>
      <c r="AK49" s="233">
        <f>COUNTIFS('Po jménech'!$E$2:$E$2024,$B49,'Po jménech'!$I$2:$I$2024,9,'Po jménech'!$J$2:$J$2024,1)</f>
        <v>1</v>
      </c>
    </row>
    <row r="50" spans="1:37" x14ac:dyDescent="0.25">
      <c r="A50" s="37">
        <v>47</v>
      </c>
      <c r="B50" s="159" t="s">
        <v>374</v>
      </c>
      <c r="C50" s="20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>
        <v>4</v>
      </c>
      <c r="AB50" s="30">
        <v>1</v>
      </c>
      <c r="AC50" s="117">
        <v>1</v>
      </c>
      <c r="AD50" s="389"/>
      <c r="AE50" s="289">
        <v>6</v>
      </c>
      <c r="AF50" s="239">
        <f>COUNTIFS('Po jménech'!$E$2:$E$2024,$B50,'Po jménech'!$I$2:$I$2024,9)</f>
        <v>3</v>
      </c>
      <c r="AG50" s="231">
        <f>COUNTIFS('Po jménech'!$E$2:$E$2024,$B50,'Po jménech'!$I$2:$I$2024,9,'Po jménech'!$J$2:$J$2024,16)</f>
        <v>0</v>
      </c>
      <c r="AH50" s="232">
        <f>COUNTIFS('Po jménech'!$E$2:$E$2024,$B50,'Po jménech'!$I$2:$I$2024,9,'Po jménech'!$J$2:$J$2024,8)</f>
        <v>0</v>
      </c>
      <c r="AI50" s="232">
        <f>COUNTIFS('Po jménech'!$E$2:$E$2024,$B50,'Po jménech'!$I$2:$I$2024,9,'Po jménech'!$J$2:$J$2024,4)</f>
        <v>1</v>
      </c>
      <c r="AJ50" s="270">
        <f>COUNTIFS('Po jménech'!$E$2:$E$2024,$B50,'Po jménech'!$I$2:$I$2024,9,'Po jménech'!$J$2:$J$2024,2)</f>
        <v>0</v>
      </c>
      <c r="AK50" s="233">
        <f>COUNTIFS('Po jménech'!$E$2:$E$2024,$B50,'Po jménech'!$I$2:$I$2024,9,'Po jménech'!$J$2:$J$2024,1)</f>
        <v>2</v>
      </c>
    </row>
    <row r="51" spans="1:37" x14ac:dyDescent="0.25">
      <c r="A51" s="37">
        <v>48</v>
      </c>
      <c r="B51" s="159" t="s">
        <v>186</v>
      </c>
      <c r="C51" s="20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>
        <v>1</v>
      </c>
      <c r="W51" s="30">
        <v>1</v>
      </c>
      <c r="X51" s="30">
        <v>1</v>
      </c>
      <c r="Y51" s="30">
        <v>1</v>
      </c>
      <c r="Z51" s="30"/>
      <c r="AA51" s="30">
        <v>1</v>
      </c>
      <c r="AB51" s="30">
        <v>1</v>
      </c>
      <c r="AC51" s="117"/>
      <c r="AD51" s="389"/>
      <c r="AE51" s="289">
        <v>6</v>
      </c>
      <c r="AF51" s="239">
        <f>COUNTIFS('Po jménech'!$E$2:$E$2024,$B51,'Po jménech'!$I$2:$I$2024,9)</f>
        <v>6</v>
      </c>
      <c r="AG51" s="231">
        <f>COUNTIFS('Po jménech'!$E$2:$E$2024,$B51,'Po jménech'!$I$2:$I$2024,9,'Po jménech'!$J$2:$J$2024,16)</f>
        <v>0</v>
      </c>
      <c r="AH51" s="232">
        <f>COUNTIFS('Po jménech'!$E$2:$E$2024,$B51,'Po jménech'!$I$2:$I$2024,9,'Po jménech'!$J$2:$J$2024,8)</f>
        <v>0</v>
      </c>
      <c r="AI51" s="232">
        <f>COUNTIFS('Po jménech'!$E$2:$E$2024,$B51,'Po jménech'!$I$2:$I$2024,9,'Po jménech'!$J$2:$J$2024,4)</f>
        <v>0</v>
      </c>
      <c r="AJ51" s="270">
        <f>COUNTIFS('Po jménech'!$E$2:$E$2024,$B51,'Po jménech'!$I$2:$I$2024,9,'Po jménech'!$J$2:$J$2024,2)</f>
        <v>0</v>
      </c>
      <c r="AK51" s="233">
        <f>COUNTIFS('Po jménech'!$E$2:$E$2024,$B51,'Po jménech'!$I$2:$I$2024,9,'Po jménech'!$J$2:$J$2024,1)</f>
        <v>6</v>
      </c>
    </row>
    <row r="52" spans="1:37" x14ac:dyDescent="0.25">
      <c r="A52" s="37">
        <v>49</v>
      </c>
      <c r="B52" s="159" t="s">
        <v>104</v>
      </c>
      <c r="C52" s="200"/>
      <c r="D52" s="30"/>
      <c r="E52" s="30"/>
      <c r="F52" s="30"/>
      <c r="G52" s="30"/>
      <c r="H52" s="30"/>
      <c r="I52" s="30">
        <v>2</v>
      </c>
      <c r="J52" s="30">
        <v>2</v>
      </c>
      <c r="K52" s="30">
        <v>1</v>
      </c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117"/>
      <c r="AD52" s="389">
        <v>1</v>
      </c>
      <c r="AE52" s="289">
        <v>6</v>
      </c>
      <c r="AF52" s="239">
        <f>COUNTIFS('Po jménech'!$E$2:$E$2024,$B52,'Po jménech'!$I$2:$I$2024,9)</f>
        <v>4</v>
      </c>
      <c r="AG52" s="231">
        <f>COUNTIFS('Po jménech'!$E$2:$E$2024,$B52,'Po jménech'!$I$2:$I$2024,9,'Po jménech'!$J$2:$J$2024,16)</f>
        <v>0</v>
      </c>
      <c r="AH52" s="232">
        <f>COUNTIFS('Po jménech'!$E$2:$E$2024,$B52,'Po jménech'!$I$2:$I$2024,9,'Po jménech'!$J$2:$J$2024,8)</f>
        <v>0</v>
      </c>
      <c r="AI52" s="232">
        <f>COUNTIFS('Po jménech'!$E$2:$E$2024,$B52,'Po jménech'!$I$2:$I$2024,9,'Po jménech'!$J$2:$J$2024,4)</f>
        <v>0</v>
      </c>
      <c r="AJ52" s="270">
        <f>COUNTIFS('Po jménech'!$E$2:$E$2024,$B52,'Po jménech'!$I$2:$I$2024,9,'Po jménech'!$J$2:$J$2024,2)</f>
        <v>2</v>
      </c>
      <c r="AK52" s="233">
        <f>COUNTIFS('Po jménech'!$E$2:$E$2024,$B52,'Po jménech'!$I$2:$I$2024,9,'Po jménech'!$J$2:$J$2024,1)</f>
        <v>2</v>
      </c>
    </row>
    <row r="53" spans="1:37" x14ac:dyDescent="0.25">
      <c r="A53" s="37">
        <v>50</v>
      </c>
      <c r="B53" s="159" t="s">
        <v>311</v>
      </c>
      <c r="C53" s="20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>
        <v>1</v>
      </c>
      <c r="W53" s="30"/>
      <c r="X53" s="30"/>
      <c r="Y53" s="30"/>
      <c r="Z53" s="30"/>
      <c r="AA53" s="30">
        <v>1</v>
      </c>
      <c r="AB53" s="30">
        <v>2</v>
      </c>
      <c r="AC53" s="117"/>
      <c r="AD53" s="389">
        <v>1</v>
      </c>
      <c r="AE53" s="289">
        <v>5</v>
      </c>
      <c r="AF53" s="239">
        <f>COUNTIFS('Po jménech'!$E$2:$E$2024,$B53,'Po jménech'!$I$2:$I$2024,9)</f>
        <v>4</v>
      </c>
      <c r="AG53" s="231">
        <f>COUNTIFS('Po jménech'!$E$2:$E$2024,$B53,'Po jménech'!$I$2:$I$2024,9,'Po jménech'!$J$2:$J$2024,16)</f>
        <v>0</v>
      </c>
      <c r="AH53" s="232">
        <f>COUNTIFS('Po jménech'!$E$2:$E$2024,$B53,'Po jménech'!$I$2:$I$2024,9,'Po jménech'!$J$2:$J$2024,8)</f>
        <v>0</v>
      </c>
      <c r="AI53" s="232">
        <f>COUNTIFS('Po jménech'!$E$2:$E$2024,$B53,'Po jménech'!$I$2:$I$2024,9,'Po jménech'!$J$2:$J$2024,4)</f>
        <v>0</v>
      </c>
      <c r="AJ53" s="270">
        <f>COUNTIFS('Po jménech'!$E$2:$E$2024,$B53,'Po jménech'!$I$2:$I$2024,9,'Po jménech'!$J$2:$J$2024,2)</f>
        <v>1</v>
      </c>
      <c r="AK53" s="233">
        <f>COUNTIFS('Po jménech'!$E$2:$E$2024,$B53,'Po jménech'!$I$2:$I$2024,9,'Po jménech'!$J$2:$J$2024,1)</f>
        <v>3</v>
      </c>
    </row>
    <row r="54" spans="1:37" x14ac:dyDescent="0.25">
      <c r="A54" s="37">
        <v>51</v>
      </c>
      <c r="B54" s="159" t="s">
        <v>101</v>
      </c>
      <c r="C54" s="200"/>
      <c r="D54" s="30"/>
      <c r="E54" s="30"/>
      <c r="F54" s="30"/>
      <c r="G54" s="30"/>
      <c r="H54" s="30">
        <v>2</v>
      </c>
      <c r="I54" s="30">
        <v>1</v>
      </c>
      <c r="J54" s="30">
        <v>1</v>
      </c>
      <c r="K54" s="30"/>
      <c r="L54" s="30">
        <v>1</v>
      </c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117"/>
      <c r="AD54" s="389"/>
      <c r="AE54" s="289">
        <v>5</v>
      </c>
      <c r="AF54" s="239">
        <f>COUNTIFS('Po jménech'!$E$2:$E$2024,$B54,'Po jménech'!$I$2:$I$2024,9)</f>
        <v>4</v>
      </c>
      <c r="AG54" s="231">
        <f>COUNTIFS('Po jménech'!$E$2:$E$2024,$B54,'Po jménech'!$I$2:$I$2024,9,'Po jménech'!$J$2:$J$2024,16)</f>
        <v>0</v>
      </c>
      <c r="AH54" s="232">
        <f>COUNTIFS('Po jménech'!$E$2:$E$2024,$B54,'Po jménech'!$I$2:$I$2024,9,'Po jménech'!$J$2:$J$2024,8)</f>
        <v>0</v>
      </c>
      <c r="AI54" s="232">
        <f>COUNTIFS('Po jménech'!$E$2:$E$2024,$B54,'Po jménech'!$I$2:$I$2024,9,'Po jménech'!$J$2:$J$2024,4)</f>
        <v>0</v>
      </c>
      <c r="AJ54" s="270">
        <f>COUNTIFS('Po jménech'!$E$2:$E$2024,$B54,'Po jménech'!$I$2:$I$2024,9,'Po jménech'!$J$2:$J$2024,2)</f>
        <v>1</v>
      </c>
      <c r="AK54" s="233">
        <f>COUNTIFS('Po jménech'!$E$2:$E$2024,$B54,'Po jménech'!$I$2:$I$2024,9,'Po jménech'!$J$2:$J$2024,1)</f>
        <v>3</v>
      </c>
    </row>
    <row r="55" spans="1:37" x14ac:dyDescent="0.25">
      <c r="A55" s="37">
        <v>52</v>
      </c>
      <c r="B55" s="159" t="s">
        <v>99</v>
      </c>
      <c r="C55" s="200"/>
      <c r="D55" s="30"/>
      <c r="E55" s="30"/>
      <c r="F55" s="30">
        <v>1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>
        <v>1</v>
      </c>
      <c r="W55" s="30">
        <v>1</v>
      </c>
      <c r="X55" s="30">
        <v>1</v>
      </c>
      <c r="Y55" s="30"/>
      <c r="Z55" s="30">
        <v>1</v>
      </c>
      <c r="AA55" s="30"/>
      <c r="AB55" s="30"/>
      <c r="AC55" s="117"/>
      <c r="AD55" s="389"/>
      <c r="AE55" s="289">
        <v>5</v>
      </c>
      <c r="AF55" s="239">
        <f>COUNTIFS('Po jménech'!$E$2:$E$2024,$B55,'Po jménech'!$I$2:$I$2024,9)</f>
        <v>5</v>
      </c>
      <c r="AG55" s="231">
        <f>COUNTIFS('Po jménech'!$E$2:$E$2024,$B55,'Po jménech'!$I$2:$I$2024,9,'Po jménech'!$J$2:$J$2024,16)</f>
        <v>0</v>
      </c>
      <c r="AH55" s="232">
        <f>COUNTIFS('Po jménech'!$E$2:$E$2024,$B55,'Po jménech'!$I$2:$I$2024,9,'Po jménech'!$J$2:$J$2024,8)</f>
        <v>0</v>
      </c>
      <c r="AI55" s="232">
        <f>COUNTIFS('Po jménech'!$E$2:$E$2024,$B55,'Po jménech'!$I$2:$I$2024,9,'Po jménech'!$J$2:$J$2024,4)</f>
        <v>0</v>
      </c>
      <c r="AJ55" s="270">
        <f>COUNTIFS('Po jménech'!$E$2:$E$2024,$B55,'Po jménech'!$I$2:$I$2024,9,'Po jménech'!$J$2:$J$2024,2)</f>
        <v>0</v>
      </c>
      <c r="AK55" s="233">
        <f>COUNTIFS('Po jménech'!$E$2:$E$2024,$B55,'Po jménech'!$I$2:$I$2024,9,'Po jménech'!$J$2:$J$2024,1)</f>
        <v>5</v>
      </c>
    </row>
    <row r="56" spans="1:37" x14ac:dyDescent="0.25">
      <c r="A56" s="37">
        <v>53</v>
      </c>
      <c r="B56" s="159" t="s">
        <v>344</v>
      </c>
      <c r="C56" s="20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>
        <v>1</v>
      </c>
      <c r="AA56" s="30">
        <v>2</v>
      </c>
      <c r="AB56" s="30"/>
      <c r="AC56" s="117">
        <v>1</v>
      </c>
      <c r="AD56" s="389">
        <v>1</v>
      </c>
      <c r="AE56" s="289">
        <v>5</v>
      </c>
      <c r="AF56" s="239">
        <f>COUNTIFS('Po jménech'!$E$2:$E$2024,$B56,'Po jménech'!$I$2:$I$2024,9)</f>
        <v>4</v>
      </c>
      <c r="AG56" s="231">
        <f>COUNTIFS('Po jménech'!$E$2:$E$2024,$B56,'Po jménech'!$I$2:$I$2024,9,'Po jménech'!$J$2:$J$2024,16)</f>
        <v>0</v>
      </c>
      <c r="AH56" s="232">
        <f>COUNTIFS('Po jménech'!$E$2:$E$2024,$B56,'Po jménech'!$I$2:$I$2024,9,'Po jménech'!$J$2:$J$2024,8)</f>
        <v>0</v>
      </c>
      <c r="AI56" s="232">
        <f>COUNTIFS('Po jménech'!$E$2:$E$2024,$B56,'Po jménech'!$I$2:$I$2024,9,'Po jménech'!$J$2:$J$2024,4)</f>
        <v>0</v>
      </c>
      <c r="AJ56" s="270">
        <f>COUNTIFS('Po jménech'!$E$2:$E$2024,$B56,'Po jménech'!$I$2:$I$2024,9,'Po jménech'!$J$2:$J$2024,2)</f>
        <v>1</v>
      </c>
      <c r="AK56" s="233">
        <f>COUNTIFS('Po jménech'!$E$2:$E$2024,$B56,'Po jménech'!$I$2:$I$2024,9,'Po jménech'!$J$2:$J$2024,1)</f>
        <v>3</v>
      </c>
    </row>
    <row r="57" spans="1:37" x14ac:dyDescent="0.25">
      <c r="A57" s="37">
        <v>54</v>
      </c>
      <c r="B57" s="159" t="s">
        <v>277</v>
      </c>
      <c r="C57" s="20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>
        <v>1</v>
      </c>
      <c r="V57" s="30">
        <v>1</v>
      </c>
      <c r="W57" s="30">
        <v>1</v>
      </c>
      <c r="X57" s="30"/>
      <c r="Y57" s="30"/>
      <c r="Z57" s="30">
        <v>1</v>
      </c>
      <c r="AA57" s="30">
        <v>1</v>
      </c>
      <c r="AB57" s="30"/>
      <c r="AC57" s="117"/>
      <c r="AD57" s="389"/>
      <c r="AE57" s="289">
        <v>5</v>
      </c>
      <c r="AF57" s="239">
        <f>COUNTIFS('Po jménech'!$E$2:$E$2024,$B57,'Po jménech'!$I$2:$I$2024,9)</f>
        <v>5</v>
      </c>
      <c r="AG57" s="231">
        <f>COUNTIFS('Po jménech'!$E$2:$E$2024,$B57,'Po jménech'!$I$2:$I$2024,9,'Po jménech'!$J$2:$J$2024,16)</f>
        <v>0</v>
      </c>
      <c r="AH57" s="232">
        <f>COUNTIFS('Po jménech'!$E$2:$E$2024,$B57,'Po jménech'!$I$2:$I$2024,9,'Po jménech'!$J$2:$J$2024,8)</f>
        <v>0</v>
      </c>
      <c r="AI57" s="232">
        <f>COUNTIFS('Po jménech'!$E$2:$E$2024,$B57,'Po jménech'!$I$2:$I$2024,9,'Po jménech'!$J$2:$J$2024,4)</f>
        <v>0</v>
      </c>
      <c r="AJ57" s="270">
        <f>COUNTIFS('Po jménech'!$E$2:$E$2024,$B57,'Po jménech'!$I$2:$I$2024,9,'Po jménech'!$J$2:$J$2024,2)</f>
        <v>0</v>
      </c>
      <c r="AK57" s="233">
        <f>COUNTIFS('Po jménech'!$E$2:$E$2024,$B57,'Po jménech'!$I$2:$I$2024,9,'Po jménech'!$J$2:$J$2024,1)</f>
        <v>5</v>
      </c>
    </row>
    <row r="58" spans="1:37" x14ac:dyDescent="0.25">
      <c r="A58" s="37">
        <v>55</v>
      </c>
      <c r="B58" s="159" t="s">
        <v>292</v>
      </c>
      <c r="C58" s="20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>
        <v>1</v>
      </c>
      <c r="W58" s="30">
        <v>1</v>
      </c>
      <c r="X58" s="30">
        <v>1</v>
      </c>
      <c r="Y58" s="30">
        <v>1</v>
      </c>
      <c r="Z58" s="30">
        <v>1</v>
      </c>
      <c r="AA58" s="30"/>
      <c r="AB58" s="30"/>
      <c r="AC58" s="117"/>
      <c r="AD58" s="389"/>
      <c r="AE58" s="289">
        <v>5</v>
      </c>
      <c r="AF58" s="239">
        <f>COUNTIFS('Po jménech'!$E$2:$E$2024,$B58,'Po jménech'!$I$2:$I$2024,9)</f>
        <v>5</v>
      </c>
      <c r="AG58" s="231">
        <f>COUNTIFS('Po jménech'!$E$2:$E$2024,$B58,'Po jménech'!$I$2:$I$2024,9,'Po jménech'!$J$2:$J$2024,16)</f>
        <v>0</v>
      </c>
      <c r="AH58" s="232">
        <f>COUNTIFS('Po jménech'!$E$2:$E$2024,$B58,'Po jménech'!$I$2:$I$2024,9,'Po jménech'!$J$2:$J$2024,8)</f>
        <v>0</v>
      </c>
      <c r="AI58" s="232">
        <f>COUNTIFS('Po jménech'!$E$2:$E$2024,$B58,'Po jménech'!$I$2:$I$2024,9,'Po jménech'!$J$2:$J$2024,4)</f>
        <v>0</v>
      </c>
      <c r="AJ58" s="270">
        <f>COUNTIFS('Po jménech'!$E$2:$E$2024,$B58,'Po jménech'!$I$2:$I$2024,9,'Po jménech'!$J$2:$J$2024,2)</f>
        <v>0</v>
      </c>
      <c r="AK58" s="233">
        <f>COUNTIFS('Po jménech'!$E$2:$E$2024,$B58,'Po jménech'!$I$2:$I$2024,9,'Po jménech'!$J$2:$J$2024,1)</f>
        <v>5</v>
      </c>
    </row>
    <row r="59" spans="1:37" x14ac:dyDescent="0.25">
      <c r="A59" s="37">
        <v>56</v>
      </c>
      <c r="B59" s="159" t="s">
        <v>52</v>
      </c>
      <c r="C59" s="200"/>
      <c r="D59" s="30">
        <v>4</v>
      </c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117"/>
      <c r="AD59" s="389"/>
      <c r="AE59" s="289">
        <v>4</v>
      </c>
      <c r="AF59" s="239">
        <f>COUNTIFS('Po jménech'!$E$2:$E$2024,$B59,'Po jménech'!$I$2:$I$2024,9)</f>
        <v>1</v>
      </c>
      <c r="AG59" s="231">
        <f>COUNTIFS('Po jménech'!$E$2:$E$2024,$B59,'Po jménech'!$I$2:$I$2024,9,'Po jménech'!$J$2:$J$2024,16)</f>
        <v>0</v>
      </c>
      <c r="AH59" s="232">
        <f>COUNTIFS('Po jménech'!$E$2:$E$2024,$B59,'Po jménech'!$I$2:$I$2024,9,'Po jménech'!$J$2:$J$2024,8)</f>
        <v>0</v>
      </c>
      <c r="AI59" s="232">
        <f>COUNTIFS('Po jménech'!$E$2:$E$2024,$B59,'Po jménech'!$I$2:$I$2024,9,'Po jménech'!$J$2:$J$2024,4)</f>
        <v>1</v>
      </c>
      <c r="AJ59" s="270">
        <f>COUNTIFS('Po jménech'!$E$2:$E$2024,$B59,'Po jménech'!$I$2:$I$2024,9,'Po jménech'!$J$2:$J$2024,2)</f>
        <v>0</v>
      </c>
      <c r="AK59" s="233">
        <f>COUNTIFS('Po jménech'!$E$2:$E$2024,$B59,'Po jménech'!$I$2:$I$2024,9,'Po jménech'!$J$2:$J$2024,1)</f>
        <v>0</v>
      </c>
    </row>
    <row r="60" spans="1:37" x14ac:dyDescent="0.25">
      <c r="A60" s="37">
        <v>57</v>
      </c>
      <c r="B60" s="159" t="s">
        <v>306</v>
      </c>
      <c r="C60" s="20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>
        <v>1</v>
      </c>
      <c r="AA60" s="30">
        <v>2</v>
      </c>
      <c r="AB60" s="30">
        <v>1</v>
      </c>
      <c r="AC60" s="117"/>
      <c r="AD60" s="389"/>
      <c r="AE60" s="289">
        <v>4</v>
      </c>
      <c r="AF60" s="239">
        <f>COUNTIFS('Po jménech'!$E$2:$E$2024,$B60,'Po jménech'!$I$2:$I$2024,9)</f>
        <v>3</v>
      </c>
      <c r="AG60" s="231">
        <f>COUNTIFS('Po jménech'!$E$2:$E$2024,$B60,'Po jménech'!$I$2:$I$2024,9,'Po jménech'!$J$2:$J$2024,16)</f>
        <v>0</v>
      </c>
      <c r="AH60" s="232">
        <f>COUNTIFS('Po jménech'!$E$2:$E$2024,$B60,'Po jménech'!$I$2:$I$2024,9,'Po jménech'!$J$2:$J$2024,8)</f>
        <v>0</v>
      </c>
      <c r="AI60" s="232">
        <f>COUNTIFS('Po jménech'!$E$2:$E$2024,$B60,'Po jménech'!$I$2:$I$2024,9,'Po jménech'!$J$2:$J$2024,4)</f>
        <v>0</v>
      </c>
      <c r="AJ60" s="270">
        <f>COUNTIFS('Po jménech'!$E$2:$E$2024,$B60,'Po jménech'!$I$2:$I$2024,9,'Po jménech'!$J$2:$J$2024,2)</f>
        <v>1</v>
      </c>
      <c r="AK60" s="233">
        <f>COUNTIFS('Po jménech'!$E$2:$E$2024,$B60,'Po jménech'!$I$2:$I$2024,9,'Po jménech'!$J$2:$J$2024,1)</f>
        <v>2</v>
      </c>
    </row>
    <row r="61" spans="1:37" x14ac:dyDescent="0.25">
      <c r="A61" s="37">
        <v>58</v>
      </c>
      <c r="B61" s="159" t="s">
        <v>294</v>
      </c>
      <c r="C61" s="20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>
        <v>1</v>
      </c>
      <c r="AA61" s="30"/>
      <c r="AB61" s="30">
        <v>1</v>
      </c>
      <c r="AC61" s="117">
        <v>1</v>
      </c>
      <c r="AD61" s="389">
        <v>1</v>
      </c>
      <c r="AE61" s="289">
        <v>4</v>
      </c>
      <c r="AF61" s="239">
        <f>COUNTIFS('Po jménech'!$E$2:$E$2024,$B61,'Po jménech'!$I$2:$I$2024,9)</f>
        <v>4</v>
      </c>
      <c r="AG61" s="231">
        <f>COUNTIFS('Po jménech'!$E$2:$E$2024,$B61,'Po jménech'!$I$2:$I$2024,9,'Po jménech'!$J$2:$J$2024,16)</f>
        <v>0</v>
      </c>
      <c r="AH61" s="232">
        <f>COUNTIFS('Po jménech'!$E$2:$E$2024,$B61,'Po jménech'!$I$2:$I$2024,9,'Po jménech'!$J$2:$J$2024,8)</f>
        <v>0</v>
      </c>
      <c r="AI61" s="232">
        <f>COUNTIFS('Po jménech'!$E$2:$E$2024,$B61,'Po jménech'!$I$2:$I$2024,9,'Po jménech'!$J$2:$J$2024,4)</f>
        <v>0</v>
      </c>
      <c r="AJ61" s="270">
        <f>COUNTIFS('Po jménech'!$E$2:$E$2024,$B61,'Po jménech'!$I$2:$I$2024,9,'Po jménech'!$J$2:$J$2024,2)</f>
        <v>0</v>
      </c>
      <c r="AK61" s="233">
        <f>COUNTIFS('Po jménech'!$E$2:$E$2024,$B61,'Po jménech'!$I$2:$I$2024,9,'Po jménech'!$J$2:$J$2024,1)</f>
        <v>4</v>
      </c>
    </row>
    <row r="62" spans="1:37" x14ac:dyDescent="0.25">
      <c r="A62" s="37">
        <v>59</v>
      </c>
      <c r="B62" s="159" t="s">
        <v>200</v>
      </c>
      <c r="C62" s="20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>
        <v>1</v>
      </c>
      <c r="R62" s="30">
        <v>1</v>
      </c>
      <c r="S62" s="30">
        <v>1</v>
      </c>
      <c r="T62" s="30"/>
      <c r="U62" s="30"/>
      <c r="V62" s="30"/>
      <c r="W62" s="30">
        <v>1</v>
      </c>
      <c r="X62" s="30"/>
      <c r="Y62" s="30"/>
      <c r="Z62" s="30"/>
      <c r="AA62" s="30"/>
      <c r="AB62" s="30"/>
      <c r="AC62" s="117"/>
      <c r="AD62" s="389"/>
      <c r="AE62" s="289">
        <v>4</v>
      </c>
      <c r="AF62" s="239">
        <f>COUNTIFS('Po jménech'!$E$2:$E$2024,$B62,'Po jménech'!$I$2:$I$2024,9)</f>
        <v>4</v>
      </c>
      <c r="AG62" s="231">
        <f>COUNTIFS('Po jménech'!$E$2:$E$2024,$B62,'Po jménech'!$I$2:$I$2024,9,'Po jménech'!$J$2:$J$2024,16)</f>
        <v>0</v>
      </c>
      <c r="AH62" s="232">
        <f>COUNTIFS('Po jménech'!$E$2:$E$2024,$B62,'Po jménech'!$I$2:$I$2024,9,'Po jménech'!$J$2:$J$2024,8)</f>
        <v>0</v>
      </c>
      <c r="AI62" s="232">
        <f>COUNTIFS('Po jménech'!$E$2:$E$2024,$B62,'Po jménech'!$I$2:$I$2024,9,'Po jménech'!$J$2:$J$2024,4)</f>
        <v>0</v>
      </c>
      <c r="AJ62" s="270">
        <f>COUNTIFS('Po jménech'!$E$2:$E$2024,$B62,'Po jménech'!$I$2:$I$2024,9,'Po jménech'!$J$2:$J$2024,2)</f>
        <v>0</v>
      </c>
      <c r="AK62" s="233">
        <f>COUNTIFS('Po jménech'!$E$2:$E$2024,$B62,'Po jménech'!$I$2:$I$2024,9,'Po jménech'!$J$2:$J$2024,1)</f>
        <v>4</v>
      </c>
    </row>
    <row r="63" spans="1:37" x14ac:dyDescent="0.25">
      <c r="A63" s="37">
        <v>60</v>
      </c>
      <c r="B63" s="159" t="s">
        <v>213</v>
      </c>
      <c r="C63" s="20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>
        <v>1</v>
      </c>
      <c r="R63" s="30">
        <v>1</v>
      </c>
      <c r="S63" s="30"/>
      <c r="T63" s="30">
        <v>1</v>
      </c>
      <c r="U63" s="30">
        <v>1</v>
      </c>
      <c r="V63" s="30"/>
      <c r="W63" s="30"/>
      <c r="X63" s="30"/>
      <c r="Y63" s="30"/>
      <c r="Z63" s="30"/>
      <c r="AA63" s="30"/>
      <c r="AB63" s="30"/>
      <c r="AC63" s="117"/>
      <c r="AD63" s="389"/>
      <c r="AE63" s="289">
        <v>4</v>
      </c>
      <c r="AF63" s="239">
        <f>COUNTIFS('Po jménech'!$E$2:$E$2024,$B63,'Po jménech'!$I$2:$I$2024,9)</f>
        <v>4</v>
      </c>
      <c r="AG63" s="231">
        <f>COUNTIFS('Po jménech'!$E$2:$E$2024,$B63,'Po jménech'!$I$2:$I$2024,9,'Po jménech'!$J$2:$J$2024,16)</f>
        <v>0</v>
      </c>
      <c r="AH63" s="232">
        <f>COUNTIFS('Po jménech'!$E$2:$E$2024,$B63,'Po jménech'!$I$2:$I$2024,9,'Po jménech'!$J$2:$J$2024,8)</f>
        <v>0</v>
      </c>
      <c r="AI63" s="232">
        <f>COUNTIFS('Po jménech'!$E$2:$E$2024,$B63,'Po jménech'!$I$2:$I$2024,9,'Po jménech'!$J$2:$J$2024,4)</f>
        <v>0</v>
      </c>
      <c r="AJ63" s="270">
        <f>COUNTIFS('Po jménech'!$E$2:$E$2024,$B63,'Po jménech'!$I$2:$I$2024,9,'Po jménech'!$J$2:$J$2024,2)</f>
        <v>0</v>
      </c>
      <c r="AK63" s="233">
        <f>COUNTIFS('Po jménech'!$E$2:$E$2024,$B63,'Po jménech'!$I$2:$I$2024,9,'Po jménech'!$J$2:$J$2024,1)</f>
        <v>4</v>
      </c>
    </row>
    <row r="64" spans="1:37" x14ac:dyDescent="0.25">
      <c r="A64" s="37">
        <v>61</v>
      </c>
      <c r="B64" s="159" t="s">
        <v>112</v>
      </c>
      <c r="C64" s="200"/>
      <c r="D64" s="30"/>
      <c r="E64" s="30"/>
      <c r="F64" s="30"/>
      <c r="G64" s="30">
        <v>1</v>
      </c>
      <c r="H64" s="30">
        <v>2</v>
      </c>
      <c r="I64" s="30">
        <v>1</v>
      </c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117"/>
      <c r="AD64" s="389"/>
      <c r="AE64" s="289">
        <v>4</v>
      </c>
      <c r="AF64" s="239">
        <f>COUNTIFS('Po jménech'!$E$2:$E$2024,$B64,'Po jménech'!$I$2:$I$2024,9)</f>
        <v>3</v>
      </c>
      <c r="AG64" s="231">
        <f>COUNTIFS('Po jménech'!$E$2:$E$2024,$B64,'Po jménech'!$I$2:$I$2024,9,'Po jménech'!$J$2:$J$2024,16)</f>
        <v>0</v>
      </c>
      <c r="AH64" s="232">
        <f>COUNTIFS('Po jménech'!$E$2:$E$2024,$B64,'Po jménech'!$I$2:$I$2024,9,'Po jménech'!$J$2:$J$2024,8)</f>
        <v>0</v>
      </c>
      <c r="AI64" s="232">
        <f>COUNTIFS('Po jménech'!$E$2:$E$2024,$B64,'Po jménech'!$I$2:$I$2024,9,'Po jménech'!$J$2:$J$2024,4)</f>
        <v>0</v>
      </c>
      <c r="AJ64" s="270">
        <f>COUNTIFS('Po jménech'!$E$2:$E$2024,$B64,'Po jménech'!$I$2:$I$2024,9,'Po jménech'!$J$2:$J$2024,2)</f>
        <v>1</v>
      </c>
      <c r="AK64" s="233">
        <f>COUNTIFS('Po jménech'!$E$2:$E$2024,$B64,'Po jménech'!$I$2:$I$2024,9,'Po jménech'!$J$2:$J$2024,1)</f>
        <v>2</v>
      </c>
    </row>
    <row r="65" spans="1:37" x14ac:dyDescent="0.25">
      <c r="A65" s="37">
        <v>62</v>
      </c>
      <c r="B65" s="159" t="s">
        <v>92</v>
      </c>
      <c r="C65" s="200"/>
      <c r="D65" s="30"/>
      <c r="E65" s="30"/>
      <c r="F65" s="30">
        <v>2</v>
      </c>
      <c r="G65" s="30"/>
      <c r="H65" s="30">
        <v>2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117"/>
      <c r="AD65" s="389"/>
      <c r="AE65" s="289">
        <v>4</v>
      </c>
      <c r="AF65" s="239">
        <f>COUNTIFS('Po jménech'!$E$2:$E$2024,$B65,'Po jménech'!$I$2:$I$2024,9)</f>
        <v>2</v>
      </c>
      <c r="AG65" s="231">
        <f>COUNTIFS('Po jménech'!$E$2:$E$2024,$B65,'Po jménech'!$I$2:$I$2024,9,'Po jménech'!$J$2:$J$2024,16)</f>
        <v>0</v>
      </c>
      <c r="AH65" s="232">
        <f>COUNTIFS('Po jménech'!$E$2:$E$2024,$B65,'Po jménech'!$I$2:$I$2024,9,'Po jménech'!$J$2:$J$2024,8)</f>
        <v>0</v>
      </c>
      <c r="AI65" s="232">
        <f>COUNTIFS('Po jménech'!$E$2:$E$2024,$B65,'Po jménech'!$I$2:$I$2024,9,'Po jménech'!$J$2:$J$2024,4)</f>
        <v>0</v>
      </c>
      <c r="AJ65" s="270">
        <f>COUNTIFS('Po jménech'!$E$2:$E$2024,$B65,'Po jménech'!$I$2:$I$2024,9,'Po jménech'!$J$2:$J$2024,2)</f>
        <v>2</v>
      </c>
      <c r="AK65" s="233">
        <f>COUNTIFS('Po jménech'!$E$2:$E$2024,$B65,'Po jménech'!$I$2:$I$2024,9,'Po jménech'!$J$2:$J$2024,1)</f>
        <v>0</v>
      </c>
    </row>
    <row r="66" spans="1:37" x14ac:dyDescent="0.25">
      <c r="A66" s="37">
        <v>63</v>
      </c>
      <c r="B66" s="159" t="s">
        <v>139</v>
      </c>
      <c r="C66" s="200"/>
      <c r="D66" s="30"/>
      <c r="E66" s="30"/>
      <c r="F66" s="30"/>
      <c r="G66" s="30"/>
      <c r="H66" s="30"/>
      <c r="I66" s="30"/>
      <c r="J66" s="30">
        <v>1</v>
      </c>
      <c r="K66" s="30"/>
      <c r="L66" s="30">
        <v>1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>
        <v>1</v>
      </c>
      <c r="X66" s="30"/>
      <c r="Y66" s="30">
        <v>1</v>
      </c>
      <c r="Z66" s="30"/>
      <c r="AA66" s="30"/>
      <c r="AB66" s="30"/>
      <c r="AC66" s="117"/>
      <c r="AD66" s="389"/>
      <c r="AE66" s="289">
        <v>4</v>
      </c>
      <c r="AF66" s="239">
        <f>COUNTIFS('Po jménech'!$E$2:$E$2024,$B66,'Po jménech'!$I$2:$I$2024,9)</f>
        <v>4</v>
      </c>
      <c r="AG66" s="231">
        <f>COUNTIFS('Po jménech'!$E$2:$E$2024,$B66,'Po jménech'!$I$2:$I$2024,9,'Po jménech'!$J$2:$J$2024,16)</f>
        <v>0</v>
      </c>
      <c r="AH66" s="232">
        <f>COUNTIFS('Po jménech'!$E$2:$E$2024,$B66,'Po jménech'!$I$2:$I$2024,9,'Po jménech'!$J$2:$J$2024,8)</f>
        <v>0</v>
      </c>
      <c r="AI66" s="232">
        <f>COUNTIFS('Po jménech'!$E$2:$E$2024,$B66,'Po jménech'!$I$2:$I$2024,9,'Po jménech'!$J$2:$J$2024,4)</f>
        <v>0</v>
      </c>
      <c r="AJ66" s="270">
        <f>COUNTIFS('Po jménech'!$E$2:$E$2024,$B66,'Po jménech'!$I$2:$I$2024,9,'Po jménech'!$J$2:$J$2024,2)</f>
        <v>0</v>
      </c>
      <c r="AK66" s="233">
        <f>COUNTIFS('Po jménech'!$E$2:$E$2024,$B66,'Po jménech'!$I$2:$I$2024,9,'Po jménech'!$J$2:$J$2024,1)</f>
        <v>4</v>
      </c>
    </row>
    <row r="67" spans="1:37" x14ac:dyDescent="0.25">
      <c r="A67" s="37">
        <v>64</v>
      </c>
      <c r="B67" s="159" t="s">
        <v>78</v>
      </c>
      <c r="C67" s="200"/>
      <c r="D67" s="30"/>
      <c r="E67" s="30">
        <v>1</v>
      </c>
      <c r="F67" s="30">
        <v>1</v>
      </c>
      <c r="G67" s="30">
        <v>1</v>
      </c>
      <c r="H67" s="30">
        <v>1</v>
      </c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117"/>
      <c r="AD67" s="389"/>
      <c r="AE67" s="289">
        <v>4</v>
      </c>
      <c r="AF67" s="239">
        <f>COUNTIFS('Po jménech'!$E$2:$E$2024,$B67,'Po jménech'!$I$2:$I$2024,9)</f>
        <v>4</v>
      </c>
      <c r="AG67" s="231">
        <f>COUNTIFS('Po jménech'!$E$2:$E$2024,$B67,'Po jménech'!$I$2:$I$2024,9,'Po jménech'!$J$2:$J$2024,16)</f>
        <v>0</v>
      </c>
      <c r="AH67" s="232">
        <f>COUNTIFS('Po jménech'!$E$2:$E$2024,$B67,'Po jménech'!$I$2:$I$2024,9,'Po jménech'!$J$2:$J$2024,8)</f>
        <v>0</v>
      </c>
      <c r="AI67" s="232">
        <f>COUNTIFS('Po jménech'!$E$2:$E$2024,$B67,'Po jménech'!$I$2:$I$2024,9,'Po jménech'!$J$2:$J$2024,4)</f>
        <v>0</v>
      </c>
      <c r="AJ67" s="270">
        <f>COUNTIFS('Po jménech'!$E$2:$E$2024,$B67,'Po jménech'!$I$2:$I$2024,9,'Po jménech'!$J$2:$J$2024,2)</f>
        <v>0</v>
      </c>
      <c r="AK67" s="233">
        <f>COUNTIFS('Po jménech'!$E$2:$E$2024,$B67,'Po jménech'!$I$2:$I$2024,9,'Po jménech'!$J$2:$J$2024,1)</f>
        <v>4</v>
      </c>
    </row>
    <row r="68" spans="1:37" x14ac:dyDescent="0.25">
      <c r="A68" s="37">
        <v>65</v>
      </c>
      <c r="B68" s="159" t="s">
        <v>55</v>
      </c>
      <c r="C68" s="200"/>
      <c r="D68" s="30">
        <v>2</v>
      </c>
      <c r="E68" s="30">
        <v>1</v>
      </c>
      <c r="F68" s="30">
        <v>1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117"/>
      <c r="AD68" s="389"/>
      <c r="AE68" s="289">
        <v>4</v>
      </c>
      <c r="AF68" s="239">
        <f>COUNTIFS('Po jménech'!$E$2:$E$2024,$B68,'Po jménech'!$I$2:$I$2024,9)</f>
        <v>3</v>
      </c>
      <c r="AG68" s="231">
        <f>COUNTIFS('Po jménech'!$E$2:$E$2024,$B68,'Po jménech'!$I$2:$I$2024,9,'Po jménech'!$J$2:$J$2024,16)</f>
        <v>0</v>
      </c>
      <c r="AH68" s="232">
        <f>COUNTIFS('Po jménech'!$E$2:$E$2024,$B68,'Po jménech'!$I$2:$I$2024,9,'Po jménech'!$J$2:$J$2024,8)</f>
        <v>0</v>
      </c>
      <c r="AI68" s="232">
        <f>COUNTIFS('Po jménech'!$E$2:$E$2024,$B68,'Po jménech'!$I$2:$I$2024,9,'Po jménech'!$J$2:$J$2024,4)</f>
        <v>0</v>
      </c>
      <c r="AJ68" s="270">
        <f>COUNTIFS('Po jménech'!$E$2:$E$2024,$B68,'Po jménech'!$I$2:$I$2024,9,'Po jménech'!$J$2:$J$2024,2)</f>
        <v>1</v>
      </c>
      <c r="AK68" s="233">
        <f>COUNTIFS('Po jménech'!$E$2:$E$2024,$B68,'Po jménech'!$I$2:$I$2024,9,'Po jménech'!$J$2:$J$2024,1)</f>
        <v>2</v>
      </c>
    </row>
    <row r="69" spans="1:37" x14ac:dyDescent="0.25">
      <c r="A69" s="37">
        <v>66</v>
      </c>
      <c r="B69" s="159" t="s">
        <v>227</v>
      </c>
      <c r="C69" s="20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>
        <v>1</v>
      </c>
      <c r="S69" s="30">
        <v>1</v>
      </c>
      <c r="T69" s="30"/>
      <c r="U69" s="30"/>
      <c r="V69" s="30"/>
      <c r="W69" s="30"/>
      <c r="X69" s="30"/>
      <c r="Y69" s="30">
        <v>2</v>
      </c>
      <c r="Z69" s="30"/>
      <c r="AA69" s="30"/>
      <c r="AB69" s="30"/>
      <c r="AC69" s="117"/>
      <c r="AD69" s="389"/>
      <c r="AE69" s="289">
        <v>4</v>
      </c>
      <c r="AF69" s="239">
        <f>COUNTIFS('Po jménech'!$E$2:$E$2024,$B69,'Po jménech'!$I$2:$I$2024,9)</f>
        <v>3</v>
      </c>
      <c r="AG69" s="231">
        <f>COUNTIFS('Po jménech'!$E$2:$E$2024,$B69,'Po jménech'!$I$2:$I$2024,9,'Po jménech'!$J$2:$J$2024,16)</f>
        <v>0</v>
      </c>
      <c r="AH69" s="232">
        <f>COUNTIFS('Po jménech'!$E$2:$E$2024,$B69,'Po jménech'!$I$2:$I$2024,9,'Po jménech'!$J$2:$J$2024,8)</f>
        <v>0</v>
      </c>
      <c r="AI69" s="232">
        <f>COUNTIFS('Po jménech'!$E$2:$E$2024,$B69,'Po jménech'!$I$2:$I$2024,9,'Po jménech'!$J$2:$J$2024,4)</f>
        <v>0</v>
      </c>
      <c r="AJ69" s="270">
        <f>COUNTIFS('Po jménech'!$E$2:$E$2024,$B69,'Po jménech'!$I$2:$I$2024,9,'Po jménech'!$J$2:$J$2024,2)</f>
        <v>1</v>
      </c>
      <c r="AK69" s="233">
        <f>COUNTIFS('Po jménech'!$E$2:$E$2024,$B69,'Po jménech'!$I$2:$I$2024,9,'Po jménech'!$J$2:$J$2024,1)</f>
        <v>2</v>
      </c>
    </row>
    <row r="70" spans="1:37" x14ac:dyDescent="0.25">
      <c r="A70" s="37">
        <v>67</v>
      </c>
      <c r="B70" s="159" t="s">
        <v>258</v>
      </c>
      <c r="C70" s="20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>
        <v>1</v>
      </c>
      <c r="W70" s="30"/>
      <c r="X70" s="30"/>
      <c r="Y70" s="30"/>
      <c r="Z70" s="30">
        <v>1</v>
      </c>
      <c r="AA70" s="30">
        <v>1</v>
      </c>
      <c r="AB70" s="30"/>
      <c r="AC70" s="117">
        <v>1</v>
      </c>
      <c r="AD70" s="389"/>
      <c r="AE70" s="289">
        <v>4</v>
      </c>
      <c r="AF70" s="239">
        <f>COUNTIFS('Po jménech'!$E$2:$E$2024,$B70,'Po jménech'!$I$2:$I$2024,9)</f>
        <v>4</v>
      </c>
      <c r="AG70" s="231">
        <f>COUNTIFS('Po jménech'!$E$2:$E$2024,$B70,'Po jménech'!$I$2:$I$2024,9,'Po jménech'!$J$2:$J$2024,16)</f>
        <v>0</v>
      </c>
      <c r="AH70" s="232">
        <f>COUNTIFS('Po jménech'!$E$2:$E$2024,$B70,'Po jménech'!$I$2:$I$2024,9,'Po jménech'!$J$2:$J$2024,8)</f>
        <v>0</v>
      </c>
      <c r="AI70" s="232">
        <f>COUNTIFS('Po jménech'!$E$2:$E$2024,$B70,'Po jménech'!$I$2:$I$2024,9,'Po jménech'!$J$2:$J$2024,4)</f>
        <v>0</v>
      </c>
      <c r="AJ70" s="270">
        <f>COUNTIFS('Po jménech'!$E$2:$E$2024,$B70,'Po jménech'!$I$2:$I$2024,9,'Po jménech'!$J$2:$J$2024,2)</f>
        <v>0</v>
      </c>
      <c r="AK70" s="233">
        <f>COUNTIFS('Po jménech'!$E$2:$E$2024,$B70,'Po jménech'!$I$2:$I$2024,9,'Po jménech'!$J$2:$J$2024,1)</f>
        <v>4</v>
      </c>
    </row>
    <row r="71" spans="1:37" x14ac:dyDescent="0.25">
      <c r="A71" s="37">
        <v>68</v>
      </c>
      <c r="B71" s="159" t="s">
        <v>291</v>
      </c>
      <c r="C71" s="20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>
        <v>1</v>
      </c>
      <c r="W71" s="30">
        <v>1</v>
      </c>
      <c r="X71" s="30">
        <v>1</v>
      </c>
      <c r="Y71" s="30"/>
      <c r="Z71" s="30">
        <v>1</v>
      </c>
      <c r="AA71" s="30"/>
      <c r="AB71" s="30"/>
      <c r="AC71" s="117"/>
      <c r="AD71" s="389"/>
      <c r="AE71" s="289">
        <v>4</v>
      </c>
      <c r="AF71" s="239">
        <f>COUNTIFS('Po jménech'!$E$2:$E$2024,$B71,'Po jménech'!$I$2:$I$2024,9)</f>
        <v>4</v>
      </c>
      <c r="AG71" s="231">
        <f>COUNTIFS('Po jménech'!$E$2:$E$2024,$B71,'Po jménech'!$I$2:$I$2024,9,'Po jménech'!$J$2:$J$2024,16)</f>
        <v>0</v>
      </c>
      <c r="AH71" s="232">
        <f>COUNTIFS('Po jménech'!$E$2:$E$2024,$B71,'Po jménech'!$I$2:$I$2024,9,'Po jménech'!$J$2:$J$2024,8)</f>
        <v>0</v>
      </c>
      <c r="AI71" s="232">
        <f>COUNTIFS('Po jménech'!$E$2:$E$2024,$B71,'Po jménech'!$I$2:$I$2024,9,'Po jménech'!$J$2:$J$2024,4)</f>
        <v>0</v>
      </c>
      <c r="AJ71" s="270">
        <f>COUNTIFS('Po jménech'!$E$2:$E$2024,$B71,'Po jménech'!$I$2:$I$2024,9,'Po jménech'!$J$2:$J$2024,2)</f>
        <v>0</v>
      </c>
      <c r="AK71" s="233">
        <f>COUNTIFS('Po jménech'!$E$2:$E$2024,$B71,'Po jménech'!$I$2:$I$2024,9,'Po jménech'!$J$2:$J$2024,1)</f>
        <v>4</v>
      </c>
    </row>
    <row r="72" spans="1:37" x14ac:dyDescent="0.25">
      <c r="A72" s="37">
        <v>69</v>
      </c>
      <c r="B72" s="159" t="s">
        <v>345</v>
      </c>
      <c r="C72" s="20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>
        <v>1</v>
      </c>
      <c r="Y72" s="30"/>
      <c r="Z72" s="30"/>
      <c r="AA72" s="30"/>
      <c r="AB72" s="30">
        <v>1</v>
      </c>
      <c r="AC72" s="117">
        <v>1</v>
      </c>
      <c r="AD72" s="389">
        <v>1</v>
      </c>
      <c r="AE72" s="289">
        <v>4</v>
      </c>
      <c r="AF72" s="239">
        <f>COUNTIFS('Po jménech'!$E$2:$E$2024,$B72,'Po jménech'!$I$2:$I$2024,9)</f>
        <v>4</v>
      </c>
      <c r="AG72" s="231">
        <f>COUNTIFS('Po jménech'!$E$2:$E$2024,$B72,'Po jménech'!$I$2:$I$2024,9,'Po jménech'!$J$2:$J$2024,16)</f>
        <v>0</v>
      </c>
      <c r="AH72" s="232">
        <f>COUNTIFS('Po jménech'!$E$2:$E$2024,$B72,'Po jménech'!$I$2:$I$2024,9,'Po jménech'!$J$2:$J$2024,8)</f>
        <v>0</v>
      </c>
      <c r="AI72" s="232">
        <f>COUNTIFS('Po jménech'!$E$2:$E$2024,$B72,'Po jménech'!$I$2:$I$2024,9,'Po jménech'!$J$2:$J$2024,4)</f>
        <v>0</v>
      </c>
      <c r="AJ72" s="270">
        <f>COUNTIFS('Po jménech'!$E$2:$E$2024,$B72,'Po jménech'!$I$2:$I$2024,9,'Po jménech'!$J$2:$J$2024,2)</f>
        <v>0</v>
      </c>
      <c r="AK72" s="233">
        <f>COUNTIFS('Po jménech'!$E$2:$E$2024,$B72,'Po jménech'!$I$2:$I$2024,9,'Po jménech'!$J$2:$J$2024,1)</f>
        <v>4</v>
      </c>
    </row>
    <row r="73" spans="1:37" x14ac:dyDescent="0.25">
      <c r="A73" s="37">
        <v>70</v>
      </c>
      <c r="B73" s="159" t="s">
        <v>195</v>
      </c>
      <c r="C73" s="20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>
        <v>1</v>
      </c>
      <c r="Q73" s="30"/>
      <c r="R73" s="30"/>
      <c r="S73" s="30">
        <v>1</v>
      </c>
      <c r="T73" s="30"/>
      <c r="U73" s="30"/>
      <c r="V73" s="30"/>
      <c r="W73" s="30">
        <v>1</v>
      </c>
      <c r="X73" s="30">
        <v>1</v>
      </c>
      <c r="Y73" s="30"/>
      <c r="Z73" s="30"/>
      <c r="AA73" s="30"/>
      <c r="AB73" s="30"/>
      <c r="AC73" s="117"/>
      <c r="AD73" s="389"/>
      <c r="AE73" s="289">
        <v>4</v>
      </c>
      <c r="AF73" s="239">
        <f>COUNTIFS('Po jménech'!$E$2:$E$2024,$B73,'Po jménech'!$I$2:$I$2024,9)</f>
        <v>4</v>
      </c>
      <c r="AG73" s="231">
        <f>COUNTIFS('Po jménech'!$E$2:$E$2024,$B73,'Po jménech'!$I$2:$I$2024,9,'Po jménech'!$J$2:$J$2024,16)</f>
        <v>0</v>
      </c>
      <c r="AH73" s="232">
        <f>COUNTIFS('Po jménech'!$E$2:$E$2024,$B73,'Po jménech'!$I$2:$I$2024,9,'Po jménech'!$J$2:$J$2024,8)</f>
        <v>0</v>
      </c>
      <c r="AI73" s="232">
        <f>COUNTIFS('Po jménech'!$E$2:$E$2024,$B73,'Po jménech'!$I$2:$I$2024,9,'Po jménech'!$J$2:$J$2024,4)</f>
        <v>0</v>
      </c>
      <c r="AJ73" s="270">
        <f>COUNTIFS('Po jménech'!$E$2:$E$2024,$B73,'Po jménech'!$I$2:$I$2024,9,'Po jménech'!$J$2:$J$2024,2)</f>
        <v>0</v>
      </c>
      <c r="AK73" s="233">
        <f>COUNTIFS('Po jménech'!$E$2:$E$2024,$B73,'Po jménech'!$I$2:$I$2024,9,'Po jménech'!$J$2:$J$2024,1)</f>
        <v>4</v>
      </c>
    </row>
    <row r="74" spans="1:37" x14ac:dyDescent="0.25">
      <c r="A74" s="37">
        <v>71</v>
      </c>
      <c r="B74" s="159" t="s">
        <v>365</v>
      </c>
      <c r="C74" s="20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>
        <v>1</v>
      </c>
      <c r="Z74" s="30">
        <v>1</v>
      </c>
      <c r="AA74" s="30">
        <v>1</v>
      </c>
      <c r="AB74" s="30">
        <v>1</v>
      </c>
      <c r="AC74" s="117"/>
      <c r="AD74" s="389"/>
      <c r="AE74" s="289">
        <v>4</v>
      </c>
      <c r="AF74" s="239">
        <f>COUNTIFS('Po jménech'!$E$2:$E$2024,$B74,'Po jménech'!$I$2:$I$2024,9)</f>
        <v>4</v>
      </c>
      <c r="AG74" s="231">
        <f>COUNTIFS('Po jménech'!$E$2:$E$2024,$B74,'Po jménech'!$I$2:$I$2024,9,'Po jménech'!$J$2:$J$2024,16)</f>
        <v>0</v>
      </c>
      <c r="AH74" s="232">
        <f>COUNTIFS('Po jménech'!$E$2:$E$2024,$B74,'Po jménech'!$I$2:$I$2024,9,'Po jménech'!$J$2:$J$2024,8)</f>
        <v>0</v>
      </c>
      <c r="AI74" s="232">
        <f>COUNTIFS('Po jménech'!$E$2:$E$2024,$B74,'Po jménech'!$I$2:$I$2024,9,'Po jménech'!$J$2:$J$2024,4)</f>
        <v>0</v>
      </c>
      <c r="AJ74" s="270">
        <f>COUNTIFS('Po jménech'!$E$2:$E$2024,$B74,'Po jménech'!$I$2:$I$2024,9,'Po jménech'!$J$2:$J$2024,2)</f>
        <v>0</v>
      </c>
      <c r="AK74" s="233">
        <f>COUNTIFS('Po jménech'!$E$2:$E$2024,$B74,'Po jménech'!$I$2:$I$2024,9,'Po jménech'!$J$2:$J$2024,1)</f>
        <v>4</v>
      </c>
    </row>
    <row r="75" spans="1:37" x14ac:dyDescent="0.25">
      <c r="A75" s="37">
        <v>72</v>
      </c>
      <c r="B75" s="159" t="s">
        <v>147</v>
      </c>
      <c r="C75" s="200"/>
      <c r="D75" s="30"/>
      <c r="E75" s="30"/>
      <c r="F75" s="30"/>
      <c r="G75" s="30"/>
      <c r="H75" s="30"/>
      <c r="I75" s="30"/>
      <c r="J75" s="30">
        <v>1</v>
      </c>
      <c r="K75" s="30">
        <v>1</v>
      </c>
      <c r="L75" s="30"/>
      <c r="M75" s="30"/>
      <c r="N75" s="30"/>
      <c r="O75" s="30"/>
      <c r="P75" s="30"/>
      <c r="Q75" s="30"/>
      <c r="R75" s="30"/>
      <c r="S75" s="30"/>
      <c r="T75" s="30"/>
      <c r="U75" s="30">
        <v>1</v>
      </c>
      <c r="V75" s="30"/>
      <c r="W75" s="30">
        <v>1</v>
      </c>
      <c r="X75" s="30"/>
      <c r="Y75" s="30"/>
      <c r="Z75" s="30"/>
      <c r="AA75" s="30"/>
      <c r="AB75" s="30"/>
      <c r="AC75" s="117"/>
      <c r="AD75" s="389"/>
      <c r="AE75" s="289">
        <v>4</v>
      </c>
      <c r="AF75" s="239">
        <f>COUNTIFS('Po jménech'!$E$2:$E$2024,$B75,'Po jménech'!$I$2:$I$2024,9)</f>
        <v>4</v>
      </c>
      <c r="AG75" s="231">
        <f>COUNTIFS('Po jménech'!$E$2:$E$2024,$B75,'Po jménech'!$I$2:$I$2024,9,'Po jménech'!$J$2:$J$2024,16)</f>
        <v>0</v>
      </c>
      <c r="AH75" s="232">
        <f>COUNTIFS('Po jménech'!$E$2:$E$2024,$B75,'Po jménech'!$I$2:$I$2024,9,'Po jménech'!$J$2:$J$2024,8)</f>
        <v>0</v>
      </c>
      <c r="AI75" s="232">
        <f>COUNTIFS('Po jménech'!$E$2:$E$2024,$B75,'Po jménech'!$I$2:$I$2024,9,'Po jménech'!$J$2:$J$2024,4)</f>
        <v>0</v>
      </c>
      <c r="AJ75" s="270">
        <f>COUNTIFS('Po jménech'!$E$2:$E$2024,$B75,'Po jménech'!$I$2:$I$2024,9,'Po jménech'!$J$2:$J$2024,2)</f>
        <v>0</v>
      </c>
      <c r="AK75" s="233">
        <f>COUNTIFS('Po jménech'!$E$2:$E$2024,$B75,'Po jménech'!$I$2:$I$2024,9,'Po jménech'!$J$2:$J$2024,1)</f>
        <v>4</v>
      </c>
    </row>
    <row r="76" spans="1:37" x14ac:dyDescent="0.25">
      <c r="A76" s="37">
        <v>73</v>
      </c>
      <c r="B76" s="159" t="s">
        <v>105</v>
      </c>
      <c r="C76" s="200"/>
      <c r="D76" s="30"/>
      <c r="E76" s="30"/>
      <c r="F76" s="30"/>
      <c r="G76" s="30"/>
      <c r="H76" s="30"/>
      <c r="I76" s="30"/>
      <c r="J76" s="30"/>
      <c r="K76" s="30"/>
      <c r="L76" s="30">
        <v>1</v>
      </c>
      <c r="M76" s="30">
        <v>1</v>
      </c>
      <c r="N76" s="30">
        <v>1</v>
      </c>
      <c r="O76" s="30">
        <v>1</v>
      </c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117"/>
      <c r="AD76" s="389"/>
      <c r="AE76" s="289">
        <v>4</v>
      </c>
      <c r="AF76" s="239">
        <f>COUNTIFS('Po jménech'!$E$2:$E$2024,$B76,'Po jménech'!$I$2:$I$2024,9)</f>
        <v>4</v>
      </c>
      <c r="AG76" s="231">
        <f>COUNTIFS('Po jménech'!$E$2:$E$2024,$B76,'Po jménech'!$I$2:$I$2024,9,'Po jménech'!$J$2:$J$2024,16)</f>
        <v>0</v>
      </c>
      <c r="AH76" s="232">
        <f>COUNTIFS('Po jménech'!$E$2:$E$2024,$B76,'Po jménech'!$I$2:$I$2024,9,'Po jménech'!$J$2:$J$2024,8)</f>
        <v>0</v>
      </c>
      <c r="AI76" s="232">
        <f>COUNTIFS('Po jménech'!$E$2:$E$2024,$B76,'Po jménech'!$I$2:$I$2024,9,'Po jménech'!$J$2:$J$2024,4)</f>
        <v>0</v>
      </c>
      <c r="AJ76" s="270">
        <f>COUNTIFS('Po jménech'!$E$2:$E$2024,$B76,'Po jménech'!$I$2:$I$2024,9,'Po jménech'!$J$2:$J$2024,2)</f>
        <v>0</v>
      </c>
      <c r="AK76" s="233">
        <f>COUNTIFS('Po jménech'!$E$2:$E$2024,$B76,'Po jménech'!$I$2:$I$2024,9,'Po jménech'!$J$2:$J$2024,1)</f>
        <v>4</v>
      </c>
    </row>
    <row r="77" spans="1:37" x14ac:dyDescent="0.25">
      <c r="A77" s="37">
        <v>74</v>
      </c>
      <c r="B77" s="159" t="s">
        <v>406</v>
      </c>
      <c r="C77" s="20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>
        <v>1</v>
      </c>
      <c r="AC77" s="117">
        <v>2</v>
      </c>
      <c r="AD77" s="389"/>
      <c r="AE77" s="289">
        <v>3</v>
      </c>
      <c r="AF77" s="239">
        <f>COUNTIFS('Po jménech'!$E$2:$E$2024,$B77,'Po jménech'!$I$2:$I$2024,9)</f>
        <v>2</v>
      </c>
      <c r="AG77" s="231">
        <f>COUNTIFS('Po jménech'!$E$2:$E$2024,$B77,'Po jménech'!$I$2:$I$2024,9,'Po jménech'!$J$2:$J$2024,16)</f>
        <v>0</v>
      </c>
      <c r="AH77" s="232">
        <f>COUNTIFS('Po jménech'!$E$2:$E$2024,$B77,'Po jménech'!$I$2:$I$2024,9,'Po jménech'!$J$2:$J$2024,8)</f>
        <v>0</v>
      </c>
      <c r="AI77" s="232">
        <f>COUNTIFS('Po jménech'!$E$2:$E$2024,$B77,'Po jménech'!$I$2:$I$2024,9,'Po jménech'!$J$2:$J$2024,4)</f>
        <v>0</v>
      </c>
      <c r="AJ77" s="270">
        <f>COUNTIFS('Po jménech'!$E$2:$E$2024,$B77,'Po jménech'!$I$2:$I$2024,9,'Po jménech'!$J$2:$J$2024,2)</f>
        <v>1</v>
      </c>
      <c r="AK77" s="233">
        <f>COUNTIFS('Po jménech'!$E$2:$E$2024,$B77,'Po jménech'!$I$2:$I$2024,9,'Po jménech'!$J$2:$J$2024,1)</f>
        <v>1</v>
      </c>
    </row>
    <row r="78" spans="1:37" x14ac:dyDescent="0.25">
      <c r="A78" s="37">
        <v>75</v>
      </c>
      <c r="B78" s="159" t="s">
        <v>47</v>
      </c>
      <c r="C78" s="200">
        <v>1</v>
      </c>
      <c r="D78" s="30">
        <v>1</v>
      </c>
      <c r="E78" s="30">
        <v>1</v>
      </c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117"/>
      <c r="AD78" s="389"/>
      <c r="AE78" s="289">
        <v>3</v>
      </c>
      <c r="AF78" s="239">
        <f>COUNTIFS('Po jménech'!$E$2:$E$2024,$B78,'Po jménech'!$I$2:$I$2024,9)</f>
        <v>3</v>
      </c>
      <c r="AG78" s="231">
        <f>COUNTIFS('Po jménech'!$E$2:$E$2024,$B78,'Po jménech'!$I$2:$I$2024,9,'Po jménech'!$J$2:$J$2024,16)</f>
        <v>0</v>
      </c>
      <c r="AH78" s="232">
        <f>COUNTIFS('Po jménech'!$E$2:$E$2024,$B78,'Po jménech'!$I$2:$I$2024,9,'Po jménech'!$J$2:$J$2024,8)</f>
        <v>0</v>
      </c>
      <c r="AI78" s="232">
        <f>COUNTIFS('Po jménech'!$E$2:$E$2024,$B78,'Po jménech'!$I$2:$I$2024,9,'Po jménech'!$J$2:$J$2024,4)</f>
        <v>0</v>
      </c>
      <c r="AJ78" s="270">
        <f>COUNTIFS('Po jménech'!$E$2:$E$2024,$B78,'Po jménech'!$I$2:$I$2024,9,'Po jménech'!$J$2:$J$2024,2)</f>
        <v>0</v>
      </c>
      <c r="AK78" s="233">
        <f>COUNTIFS('Po jménech'!$E$2:$E$2024,$B78,'Po jménech'!$I$2:$I$2024,9,'Po jménech'!$J$2:$J$2024,1)</f>
        <v>3</v>
      </c>
    </row>
    <row r="79" spans="1:37" x14ac:dyDescent="0.25">
      <c r="A79" s="37">
        <v>76</v>
      </c>
      <c r="B79" s="159" t="s">
        <v>375</v>
      </c>
      <c r="C79" s="20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>
        <v>1</v>
      </c>
      <c r="AB79" s="30"/>
      <c r="AC79" s="117"/>
      <c r="AD79" s="389">
        <v>2</v>
      </c>
      <c r="AE79" s="289">
        <v>3</v>
      </c>
      <c r="AF79" s="239">
        <f>COUNTIFS('Po jménech'!$E$2:$E$2024,$B79,'Po jménech'!$I$2:$I$2024,9)</f>
        <v>2</v>
      </c>
      <c r="AG79" s="231">
        <f>COUNTIFS('Po jménech'!$E$2:$E$2024,$B79,'Po jménech'!$I$2:$I$2024,9,'Po jménech'!$J$2:$J$2024,16)</f>
        <v>0</v>
      </c>
      <c r="AH79" s="232">
        <f>COUNTIFS('Po jménech'!$E$2:$E$2024,$B79,'Po jménech'!$I$2:$I$2024,9,'Po jménech'!$J$2:$J$2024,8)</f>
        <v>0</v>
      </c>
      <c r="AI79" s="232">
        <f>COUNTIFS('Po jménech'!$E$2:$E$2024,$B79,'Po jménech'!$I$2:$I$2024,9,'Po jménech'!$J$2:$J$2024,4)</f>
        <v>0</v>
      </c>
      <c r="AJ79" s="270">
        <f>COUNTIFS('Po jménech'!$E$2:$E$2024,$B79,'Po jménech'!$I$2:$I$2024,9,'Po jménech'!$J$2:$J$2024,2)</f>
        <v>1</v>
      </c>
      <c r="AK79" s="233">
        <f>COUNTIFS('Po jménech'!$E$2:$E$2024,$B79,'Po jménech'!$I$2:$I$2024,9,'Po jménech'!$J$2:$J$2024,1)</f>
        <v>1</v>
      </c>
    </row>
    <row r="80" spans="1:37" x14ac:dyDescent="0.25">
      <c r="A80" s="37">
        <v>77</v>
      </c>
      <c r="B80" s="159" t="s">
        <v>80</v>
      </c>
      <c r="C80" s="200"/>
      <c r="D80" s="30"/>
      <c r="E80" s="30">
        <v>1</v>
      </c>
      <c r="F80" s="30">
        <v>1</v>
      </c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>
        <v>1</v>
      </c>
      <c r="W80" s="30"/>
      <c r="X80" s="30"/>
      <c r="Y80" s="30"/>
      <c r="Z80" s="30"/>
      <c r="AA80" s="30"/>
      <c r="AB80" s="30"/>
      <c r="AC80" s="117"/>
      <c r="AD80" s="389"/>
      <c r="AE80" s="289">
        <v>3</v>
      </c>
      <c r="AF80" s="239">
        <f>COUNTIFS('Po jménech'!$E$2:$E$2024,$B80,'Po jménech'!$I$2:$I$2024,9)</f>
        <v>3</v>
      </c>
      <c r="AG80" s="231">
        <f>COUNTIFS('Po jménech'!$E$2:$E$2024,$B80,'Po jménech'!$I$2:$I$2024,9,'Po jménech'!$J$2:$J$2024,16)</f>
        <v>0</v>
      </c>
      <c r="AH80" s="232">
        <f>COUNTIFS('Po jménech'!$E$2:$E$2024,$B80,'Po jménech'!$I$2:$I$2024,9,'Po jménech'!$J$2:$J$2024,8)</f>
        <v>0</v>
      </c>
      <c r="AI80" s="232">
        <f>COUNTIFS('Po jménech'!$E$2:$E$2024,$B80,'Po jménech'!$I$2:$I$2024,9,'Po jménech'!$J$2:$J$2024,4)</f>
        <v>0</v>
      </c>
      <c r="AJ80" s="270">
        <f>COUNTIFS('Po jménech'!$E$2:$E$2024,$B80,'Po jménech'!$I$2:$I$2024,9,'Po jménech'!$J$2:$J$2024,2)</f>
        <v>0</v>
      </c>
      <c r="AK80" s="233">
        <f>COUNTIFS('Po jménech'!$E$2:$E$2024,$B80,'Po jménech'!$I$2:$I$2024,9,'Po jménech'!$J$2:$J$2024,1)</f>
        <v>3</v>
      </c>
    </row>
    <row r="81" spans="1:37" x14ac:dyDescent="0.25">
      <c r="A81" s="37">
        <v>78</v>
      </c>
      <c r="B81" s="159" t="s">
        <v>199</v>
      </c>
      <c r="C81" s="20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>
        <v>2</v>
      </c>
      <c r="U81" s="30"/>
      <c r="V81" s="30"/>
      <c r="W81" s="30"/>
      <c r="X81" s="30"/>
      <c r="Y81" s="30"/>
      <c r="Z81" s="30"/>
      <c r="AA81" s="30"/>
      <c r="AB81" s="30">
        <v>1</v>
      </c>
      <c r="AC81" s="117"/>
      <c r="AD81" s="389"/>
      <c r="AE81" s="289">
        <v>3</v>
      </c>
      <c r="AF81" s="239">
        <f>COUNTIFS('Po jménech'!$E$2:$E$2024,$B81,'Po jménech'!$I$2:$I$2024,9)</f>
        <v>2</v>
      </c>
      <c r="AG81" s="231">
        <f>COUNTIFS('Po jménech'!$E$2:$E$2024,$B81,'Po jménech'!$I$2:$I$2024,9,'Po jménech'!$J$2:$J$2024,16)</f>
        <v>0</v>
      </c>
      <c r="AH81" s="232">
        <f>COUNTIFS('Po jménech'!$E$2:$E$2024,$B81,'Po jménech'!$I$2:$I$2024,9,'Po jménech'!$J$2:$J$2024,8)</f>
        <v>0</v>
      </c>
      <c r="AI81" s="232">
        <f>COUNTIFS('Po jménech'!$E$2:$E$2024,$B81,'Po jménech'!$I$2:$I$2024,9,'Po jménech'!$J$2:$J$2024,4)</f>
        <v>0</v>
      </c>
      <c r="AJ81" s="270">
        <f>COUNTIFS('Po jménech'!$E$2:$E$2024,$B81,'Po jménech'!$I$2:$I$2024,9,'Po jménech'!$J$2:$J$2024,2)</f>
        <v>1</v>
      </c>
      <c r="AK81" s="233">
        <f>COUNTIFS('Po jménech'!$E$2:$E$2024,$B81,'Po jménech'!$I$2:$I$2024,9,'Po jménech'!$J$2:$J$2024,1)</f>
        <v>1</v>
      </c>
    </row>
    <row r="82" spans="1:37" x14ac:dyDescent="0.25">
      <c r="A82" s="37">
        <v>79</v>
      </c>
      <c r="B82" s="159" t="s">
        <v>48</v>
      </c>
      <c r="C82" s="200">
        <v>1</v>
      </c>
      <c r="D82" s="30">
        <v>1</v>
      </c>
      <c r="E82" s="30">
        <v>1</v>
      </c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117"/>
      <c r="AD82" s="389"/>
      <c r="AE82" s="289">
        <v>3</v>
      </c>
      <c r="AF82" s="239">
        <f>COUNTIFS('Po jménech'!$E$2:$E$2024,$B82,'Po jménech'!$I$2:$I$2024,9)</f>
        <v>3</v>
      </c>
      <c r="AG82" s="231">
        <f>COUNTIFS('Po jménech'!$E$2:$E$2024,$B82,'Po jménech'!$I$2:$I$2024,9,'Po jménech'!$J$2:$J$2024,16)</f>
        <v>0</v>
      </c>
      <c r="AH82" s="232">
        <f>COUNTIFS('Po jménech'!$E$2:$E$2024,$B82,'Po jménech'!$I$2:$I$2024,9,'Po jménech'!$J$2:$J$2024,8)</f>
        <v>0</v>
      </c>
      <c r="AI82" s="232">
        <f>COUNTIFS('Po jménech'!$E$2:$E$2024,$B82,'Po jménech'!$I$2:$I$2024,9,'Po jménech'!$J$2:$J$2024,4)</f>
        <v>0</v>
      </c>
      <c r="AJ82" s="270">
        <f>COUNTIFS('Po jménech'!$E$2:$E$2024,$B82,'Po jménech'!$I$2:$I$2024,9,'Po jménech'!$J$2:$J$2024,2)</f>
        <v>0</v>
      </c>
      <c r="AK82" s="233">
        <f>COUNTIFS('Po jménech'!$E$2:$E$2024,$B82,'Po jménech'!$I$2:$I$2024,9,'Po jménech'!$J$2:$J$2024,1)</f>
        <v>3</v>
      </c>
    </row>
    <row r="83" spans="1:37" x14ac:dyDescent="0.25">
      <c r="A83" s="37">
        <v>80</v>
      </c>
      <c r="B83" s="159" t="s">
        <v>329</v>
      </c>
      <c r="C83" s="20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>
        <v>1</v>
      </c>
      <c r="X83" s="30"/>
      <c r="Y83" s="30"/>
      <c r="Z83" s="30">
        <v>1</v>
      </c>
      <c r="AA83" s="30"/>
      <c r="AB83" s="30"/>
      <c r="AC83" s="117">
        <v>1</v>
      </c>
      <c r="AD83" s="389"/>
      <c r="AE83" s="289">
        <v>3</v>
      </c>
      <c r="AF83" s="239">
        <f>COUNTIFS('Po jménech'!$E$2:$E$2024,$B83,'Po jménech'!$I$2:$I$2024,9)</f>
        <v>3</v>
      </c>
      <c r="AG83" s="231">
        <f>COUNTIFS('Po jménech'!$E$2:$E$2024,$B83,'Po jménech'!$I$2:$I$2024,9,'Po jménech'!$J$2:$J$2024,16)</f>
        <v>0</v>
      </c>
      <c r="AH83" s="232">
        <f>COUNTIFS('Po jménech'!$E$2:$E$2024,$B83,'Po jménech'!$I$2:$I$2024,9,'Po jménech'!$J$2:$J$2024,8)</f>
        <v>0</v>
      </c>
      <c r="AI83" s="232">
        <f>COUNTIFS('Po jménech'!$E$2:$E$2024,$B83,'Po jménech'!$I$2:$I$2024,9,'Po jménech'!$J$2:$J$2024,4)</f>
        <v>0</v>
      </c>
      <c r="AJ83" s="270">
        <f>COUNTIFS('Po jménech'!$E$2:$E$2024,$B83,'Po jménech'!$I$2:$I$2024,9,'Po jménech'!$J$2:$J$2024,2)</f>
        <v>0</v>
      </c>
      <c r="AK83" s="233">
        <f>COUNTIFS('Po jménech'!$E$2:$E$2024,$B83,'Po jménech'!$I$2:$I$2024,9,'Po jménech'!$J$2:$J$2024,1)</f>
        <v>3</v>
      </c>
    </row>
    <row r="84" spans="1:37" x14ac:dyDescent="0.25">
      <c r="A84" s="37">
        <v>81</v>
      </c>
      <c r="B84" s="159" t="s">
        <v>225</v>
      </c>
      <c r="C84" s="20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>
        <v>1</v>
      </c>
      <c r="S84" s="30">
        <v>1</v>
      </c>
      <c r="T84" s="30"/>
      <c r="U84" s="30">
        <v>1</v>
      </c>
      <c r="V84" s="30"/>
      <c r="W84" s="30"/>
      <c r="X84" s="30"/>
      <c r="Y84" s="30"/>
      <c r="Z84" s="30"/>
      <c r="AA84" s="30"/>
      <c r="AB84" s="30"/>
      <c r="AC84" s="117"/>
      <c r="AD84" s="389"/>
      <c r="AE84" s="289">
        <v>3</v>
      </c>
      <c r="AF84" s="239">
        <f>COUNTIFS('Po jménech'!$E$2:$E$2024,$B84,'Po jménech'!$I$2:$I$2024,9)</f>
        <v>3</v>
      </c>
      <c r="AG84" s="231">
        <f>COUNTIFS('Po jménech'!$E$2:$E$2024,$B84,'Po jménech'!$I$2:$I$2024,9,'Po jménech'!$J$2:$J$2024,16)</f>
        <v>0</v>
      </c>
      <c r="AH84" s="232">
        <f>COUNTIFS('Po jménech'!$E$2:$E$2024,$B84,'Po jménech'!$I$2:$I$2024,9,'Po jménech'!$J$2:$J$2024,8)</f>
        <v>0</v>
      </c>
      <c r="AI84" s="232">
        <f>COUNTIFS('Po jménech'!$E$2:$E$2024,$B84,'Po jménech'!$I$2:$I$2024,9,'Po jménech'!$J$2:$J$2024,4)</f>
        <v>0</v>
      </c>
      <c r="AJ84" s="270">
        <f>COUNTIFS('Po jménech'!$E$2:$E$2024,$B84,'Po jménech'!$I$2:$I$2024,9,'Po jménech'!$J$2:$J$2024,2)</f>
        <v>0</v>
      </c>
      <c r="AK84" s="233">
        <f>COUNTIFS('Po jménech'!$E$2:$E$2024,$B84,'Po jménech'!$I$2:$I$2024,9,'Po jménech'!$J$2:$J$2024,1)</f>
        <v>3</v>
      </c>
    </row>
    <row r="85" spans="1:37" x14ac:dyDescent="0.25">
      <c r="A85" s="37">
        <v>82</v>
      </c>
      <c r="B85" s="159" t="s">
        <v>59</v>
      </c>
      <c r="C85" s="200"/>
      <c r="D85" s="30">
        <v>1</v>
      </c>
      <c r="E85" s="30">
        <v>1</v>
      </c>
      <c r="F85" s="30">
        <v>1</v>
      </c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117"/>
      <c r="AD85" s="389"/>
      <c r="AE85" s="289">
        <v>3</v>
      </c>
      <c r="AF85" s="239">
        <f>COUNTIFS('Po jménech'!$E$2:$E$2024,$B85,'Po jménech'!$I$2:$I$2024,9)</f>
        <v>3</v>
      </c>
      <c r="AG85" s="231">
        <f>COUNTIFS('Po jménech'!$E$2:$E$2024,$B85,'Po jménech'!$I$2:$I$2024,9,'Po jménech'!$J$2:$J$2024,16)</f>
        <v>0</v>
      </c>
      <c r="AH85" s="232">
        <f>COUNTIFS('Po jménech'!$E$2:$E$2024,$B85,'Po jménech'!$I$2:$I$2024,9,'Po jménech'!$J$2:$J$2024,8)</f>
        <v>0</v>
      </c>
      <c r="AI85" s="232">
        <f>COUNTIFS('Po jménech'!$E$2:$E$2024,$B85,'Po jménech'!$I$2:$I$2024,9,'Po jménech'!$J$2:$J$2024,4)</f>
        <v>0</v>
      </c>
      <c r="AJ85" s="270">
        <f>COUNTIFS('Po jménech'!$E$2:$E$2024,$B85,'Po jménech'!$I$2:$I$2024,9,'Po jménech'!$J$2:$J$2024,2)</f>
        <v>0</v>
      </c>
      <c r="AK85" s="233">
        <f>COUNTIFS('Po jménech'!$E$2:$E$2024,$B85,'Po jménech'!$I$2:$I$2024,9,'Po jménech'!$J$2:$J$2024,1)</f>
        <v>3</v>
      </c>
    </row>
    <row r="86" spans="1:37" x14ac:dyDescent="0.25">
      <c r="A86" s="37">
        <v>83</v>
      </c>
      <c r="B86" s="159" t="s">
        <v>303</v>
      </c>
      <c r="C86" s="20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>
        <v>1</v>
      </c>
      <c r="Z86" s="30"/>
      <c r="AA86" s="30">
        <v>1</v>
      </c>
      <c r="AB86" s="30"/>
      <c r="AC86" s="117">
        <v>1</v>
      </c>
      <c r="AD86" s="389"/>
      <c r="AE86" s="289">
        <v>3</v>
      </c>
      <c r="AF86" s="239">
        <f>COUNTIFS('Po jménech'!$E$2:$E$2024,$B86,'Po jménech'!$I$2:$I$2024,9)</f>
        <v>3</v>
      </c>
      <c r="AG86" s="231">
        <f>COUNTIFS('Po jménech'!$E$2:$E$2024,$B86,'Po jménech'!$I$2:$I$2024,9,'Po jménech'!$J$2:$J$2024,16)</f>
        <v>0</v>
      </c>
      <c r="AH86" s="232">
        <f>COUNTIFS('Po jménech'!$E$2:$E$2024,$B86,'Po jménech'!$I$2:$I$2024,9,'Po jménech'!$J$2:$J$2024,8)</f>
        <v>0</v>
      </c>
      <c r="AI86" s="232">
        <f>COUNTIFS('Po jménech'!$E$2:$E$2024,$B86,'Po jménech'!$I$2:$I$2024,9,'Po jménech'!$J$2:$J$2024,4)</f>
        <v>0</v>
      </c>
      <c r="AJ86" s="270">
        <f>COUNTIFS('Po jménech'!$E$2:$E$2024,$B86,'Po jménech'!$I$2:$I$2024,9,'Po jménech'!$J$2:$J$2024,2)</f>
        <v>0</v>
      </c>
      <c r="AK86" s="233">
        <f>COUNTIFS('Po jménech'!$E$2:$E$2024,$B86,'Po jménech'!$I$2:$I$2024,9,'Po jménech'!$J$2:$J$2024,1)</f>
        <v>3</v>
      </c>
    </row>
    <row r="87" spans="1:37" x14ac:dyDescent="0.25">
      <c r="A87" s="37">
        <v>84</v>
      </c>
      <c r="B87" s="159" t="s">
        <v>218</v>
      </c>
      <c r="C87" s="20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>
        <v>1</v>
      </c>
      <c r="AB87" s="30">
        <v>1</v>
      </c>
      <c r="AC87" s="117">
        <v>1</v>
      </c>
      <c r="AD87" s="389"/>
      <c r="AE87" s="289">
        <v>3</v>
      </c>
      <c r="AF87" s="239">
        <f>COUNTIFS('Po jménech'!$E$2:$E$2024,$B87,'Po jménech'!$I$2:$I$2024,9)</f>
        <v>3</v>
      </c>
      <c r="AG87" s="231">
        <f>COUNTIFS('Po jménech'!$E$2:$E$2024,$B87,'Po jménech'!$I$2:$I$2024,9,'Po jménech'!$J$2:$J$2024,16)</f>
        <v>0</v>
      </c>
      <c r="AH87" s="232">
        <f>COUNTIFS('Po jménech'!$E$2:$E$2024,$B87,'Po jménech'!$I$2:$I$2024,9,'Po jménech'!$J$2:$J$2024,8)</f>
        <v>0</v>
      </c>
      <c r="AI87" s="232">
        <f>COUNTIFS('Po jménech'!$E$2:$E$2024,$B87,'Po jménech'!$I$2:$I$2024,9,'Po jménech'!$J$2:$J$2024,4)</f>
        <v>0</v>
      </c>
      <c r="AJ87" s="270">
        <f>COUNTIFS('Po jménech'!$E$2:$E$2024,$B87,'Po jménech'!$I$2:$I$2024,9,'Po jménech'!$J$2:$J$2024,2)</f>
        <v>0</v>
      </c>
      <c r="AK87" s="233">
        <f>COUNTIFS('Po jménech'!$E$2:$E$2024,$B87,'Po jménech'!$I$2:$I$2024,9,'Po jménech'!$J$2:$J$2024,1)</f>
        <v>3</v>
      </c>
    </row>
    <row r="88" spans="1:37" x14ac:dyDescent="0.25">
      <c r="A88" s="37">
        <v>85</v>
      </c>
      <c r="B88" s="159" t="s">
        <v>275</v>
      </c>
      <c r="C88" s="20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>
        <v>1</v>
      </c>
      <c r="V88" s="30"/>
      <c r="W88" s="30">
        <v>1</v>
      </c>
      <c r="X88" s="30"/>
      <c r="Y88" s="30"/>
      <c r="Z88" s="30"/>
      <c r="AA88" s="30"/>
      <c r="AB88" s="30"/>
      <c r="AC88" s="117"/>
      <c r="AD88" s="389">
        <v>1</v>
      </c>
      <c r="AE88" s="289">
        <v>3</v>
      </c>
      <c r="AF88" s="239">
        <f>COUNTIFS('Po jménech'!$E$2:$E$2024,$B88,'Po jménech'!$I$2:$I$2024,9)</f>
        <v>3</v>
      </c>
      <c r="AG88" s="231">
        <f>COUNTIFS('Po jménech'!$E$2:$E$2024,$B88,'Po jménech'!$I$2:$I$2024,9,'Po jménech'!$J$2:$J$2024,16)</f>
        <v>0</v>
      </c>
      <c r="AH88" s="232">
        <f>COUNTIFS('Po jménech'!$E$2:$E$2024,$B88,'Po jménech'!$I$2:$I$2024,9,'Po jménech'!$J$2:$J$2024,8)</f>
        <v>0</v>
      </c>
      <c r="AI88" s="232">
        <f>COUNTIFS('Po jménech'!$E$2:$E$2024,$B88,'Po jménech'!$I$2:$I$2024,9,'Po jménech'!$J$2:$J$2024,4)</f>
        <v>0</v>
      </c>
      <c r="AJ88" s="270">
        <f>COUNTIFS('Po jménech'!$E$2:$E$2024,$B88,'Po jménech'!$I$2:$I$2024,9,'Po jménech'!$J$2:$J$2024,2)</f>
        <v>0</v>
      </c>
      <c r="AK88" s="233">
        <f>COUNTIFS('Po jménech'!$E$2:$E$2024,$B88,'Po jménech'!$I$2:$I$2024,9,'Po jménech'!$J$2:$J$2024,1)</f>
        <v>3</v>
      </c>
    </row>
    <row r="89" spans="1:37" x14ac:dyDescent="0.25">
      <c r="A89" s="37">
        <v>86</v>
      </c>
      <c r="B89" s="159" t="s">
        <v>178</v>
      </c>
      <c r="C89" s="20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>
        <v>1</v>
      </c>
      <c r="O89" s="30">
        <v>2</v>
      </c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117"/>
      <c r="AD89" s="389"/>
      <c r="AE89" s="289">
        <v>3</v>
      </c>
      <c r="AF89" s="239">
        <f>COUNTIFS('Po jménech'!$E$2:$E$2024,$B89,'Po jménech'!$I$2:$I$2024,9)</f>
        <v>2</v>
      </c>
      <c r="AG89" s="231">
        <f>COUNTIFS('Po jménech'!$E$2:$E$2024,$B89,'Po jménech'!$I$2:$I$2024,9,'Po jménech'!$J$2:$J$2024,16)</f>
        <v>0</v>
      </c>
      <c r="AH89" s="232">
        <f>COUNTIFS('Po jménech'!$E$2:$E$2024,$B89,'Po jménech'!$I$2:$I$2024,9,'Po jménech'!$J$2:$J$2024,8)</f>
        <v>0</v>
      </c>
      <c r="AI89" s="232">
        <f>COUNTIFS('Po jménech'!$E$2:$E$2024,$B89,'Po jménech'!$I$2:$I$2024,9,'Po jménech'!$J$2:$J$2024,4)</f>
        <v>0</v>
      </c>
      <c r="AJ89" s="270">
        <f>COUNTIFS('Po jménech'!$E$2:$E$2024,$B89,'Po jménech'!$I$2:$I$2024,9,'Po jménech'!$J$2:$J$2024,2)</f>
        <v>1</v>
      </c>
      <c r="AK89" s="233">
        <f>COUNTIFS('Po jménech'!$E$2:$E$2024,$B89,'Po jménech'!$I$2:$I$2024,9,'Po jménech'!$J$2:$J$2024,1)</f>
        <v>1</v>
      </c>
    </row>
    <row r="90" spans="1:37" x14ac:dyDescent="0.25">
      <c r="A90" s="37">
        <v>87</v>
      </c>
      <c r="B90" s="159" t="s">
        <v>355</v>
      </c>
      <c r="C90" s="20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>
        <v>1</v>
      </c>
      <c r="Z90" s="30"/>
      <c r="AA90" s="30">
        <v>1</v>
      </c>
      <c r="AB90" s="30">
        <v>1</v>
      </c>
      <c r="AC90" s="117"/>
      <c r="AD90" s="389"/>
      <c r="AE90" s="289">
        <v>3</v>
      </c>
      <c r="AF90" s="239">
        <f>COUNTIFS('Po jménech'!$E$2:$E$2024,$B90,'Po jménech'!$I$2:$I$2024,9)</f>
        <v>3</v>
      </c>
      <c r="AG90" s="231">
        <f>COUNTIFS('Po jménech'!$E$2:$E$2024,$B90,'Po jménech'!$I$2:$I$2024,9,'Po jménech'!$J$2:$J$2024,16)</f>
        <v>0</v>
      </c>
      <c r="AH90" s="232">
        <f>COUNTIFS('Po jménech'!$E$2:$E$2024,$B90,'Po jménech'!$I$2:$I$2024,9,'Po jménech'!$J$2:$J$2024,8)</f>
        <v>0</v>
      </c>
      <c r="AI90" s="232">
        <f>COUNTIFS('Po jménech'!$E$2:$E$2024,$B90,'Po jménech'!$I$2:$I$2024,9,'Po jménech'!$J$2:$J$2024,4)</f>
        <v>0</v>
      </c>
      <c r="AJ90" s="270">
        <f>COUNTIFS('Po jménech'!$E$2:$E$2024,$B90,'Po jménech'!$I$2:$I$2024,9,'Po jménech'!$J$2:$J$2024,2)</f>
        <v>0</v>
      </c>
      <c r="AK90" s="233">
        <f>COUNTIFS('Po jménech'!$E$2:$E$2024,$B90,'Po jménech'!$I$2:$I$2024,9,'Po jménech'!$J$2:$J$2024,1)</f>
        <v>3</v>
      </c>
    </row>
    <row r="91" spans="1:37" x14ac:dyDescent="0.25">
      <c r="A91" s="37">
        <v>88</v>
      </c>
      <c r="B91" s="159" t="s">
        <v>244</v>
      </c>
      <c r="C91" s="20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>
        <v>1</v>
      </c>
      <c r="V91" s="30">
        <v>1</v>
      </c>
      <c r="W91" s="30"/>
      <c r="X91" s="30"/>
      <c r="Y91" s="30"/>
      <c r="Z91" s="30"/>
      <c r="AA91" s="30">
        <v>1</v>
      </c>
      <c r="AB91" s="30"/>
      <c r="AC91" s="117"/>
      <c r="AD91" s="389"/>
      <c r="AE91" s="289">
        <v>3</v>
      </c>
      <c r="AF91" s="239">
        <f>COUNTIFS('Po jménech'!$E$2:$E$2024,$B91,'Po jménech'!$I$2:$I$2024,9)</f>
        <v>3</v>
      </c>
      <c r="AG91" s="231">
        <f>COUNTIFS('Po jménech'!$E$2:$E$2024,$B91,'Po jménech'!$I$2:$I$2024,9,'Po jménech'!$J$2:$J$2024,16)</f>
        <v>0</v>
      </c>
      <c r="AH91" s="232">
        <f>COUNTIFS('Po jménech'!$E$2:$E$2024,$B91,'Po jménech'!$I$2:$I$2024,9,'Po jménech'!$J$2:$J$2024,8)</f>
        <v>0</v>
      </c>
      <c r="AI91" s="232">
        <f>COUNTIFS('Po jménech'!$E$2:$E$2024,$B91,'Po jménech'!$I$2:$I$2024,9,'Po jménech'!$J$2:$J$2024,4)</f>
        <v>0</v>
      </c>
      <c r="AJ91" s="270">
        <f>COUNTIFS('Po jménech'!$E$2:$E$2024,$B91,'Po jménech'!$I$2:$I$2024,9,'Po jménech'!$J$2:$J$2024,2)</f>
        <v>0</v>
      </c>
      <c r="AK91" s="233">
        <f>COUNTIFS('Po jménech'!$E$2:$E$2024,$B91,'Po jménech'!$I$2:$I$2024,9,'Po jménech'!$J$2:$J$2024,1)</f>
        <v>3</v>
      </c>
    </row>
    <row r="92" spans="1:37" x14ac:dyDescent="0.25">
      <c r="A92" s="37">
        <v>89</v>
      </c>
      <c r="B92" s="159" t="s">
        <v>164</v>
      </c>
      <c r="C92" s="200"/>
      <c r="D92" s="30"/>
      <c r="E92" s="30"/>
      <c r="F92" s="30"/>
      <c r="G92" s="30"/>
      <c r="H92" s="30"/>
      <c r="I92" s="30"/>
      <c r="J92" s="30"/>
      <c r="K92" s="30"/>
      <c r="L92" s="30">
        <v>1</v>
      </c>
      <c r="M92" s="30">
        <v>1</v>
      </c>
      <c r="N92" s="30">
        <v>1</v>
      </c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117"/>
      <c r="AD92" s="389"/>
      <c r="AE92" s="289">
        <v>3</v>
      </c>
      <c r="AF92" s="239">
        <f>COUNTIFS('Po jménech'!$E$2:$E$2024,$B92,'Po jménech'!$I$2:$I$2024,9)</f>
        <v>3</v>
      </c>
      <c r="AG92" s="231">
        <f>COUNTIFS('Po jménech'!$E$2:$E$2024,$B92,'Po jménech'!$I$2:$I$2024,9,'Po jménech'!$J$2:$J$2024,16)</f>
        <v>0</v>
      </c>
      <c r="AH92" s="232">
        <f>COUNTIFS('Po jménech'!$E$2:$E$2024,$B92,'Po jménech'!$I$2:$I$2024,9,'Po jménech'!$J$2:$J$2024,8)</f>
        <v>0</v>
      </c>
      <c r="AI92" s="232">
        <f>COUNTIFS('Po jménech'!$E$2:$E$2024,$B92,'Po jménech'!$I$2:$I$2024,9,'Po jménech'!$J$2:$J$2024,4)</f>
        <v>0</v>
      </c>
      <c r="AJ92" s="270">
        <f>COUNTIFS('Po jménech'!$E$2:$E$2024,$B92,'Po jménech'!$I$2:$I$2024,9,'Po jménech'!$J$2:$J$2024,2)</f>
        <v>0</v>
      </c>
      <c r="AK92" s="233">
        <f>COUNTIFS('Po jménech'!$E$2:$E$2024,$B92,'Po jménech'!$I$2:$I$2024,9,'Po jménech'!$J$2:$J$2024,1)</f>
        <v>3</v>
      </c>
    </row>
    <row r="93" spans="1:37" x14ac:dyDescent="0.25">
      <c r="A93" s="37">
        <v>90</v>
      </c>
      <c r="B93" s="159" t="s">
        <v>282</v>
      </c>
      <c r="C93" s="20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>
        <v>1</v>
      </c>
      <c r="W93" s="30"/>
      <c r="X93" s="30"/>
      <c r="Y93" s="30"/>
      <c r="Z93" s="30"/>
      <c r="AA93" s="30">
        <v>2</v>
      </c>
      <c r="AB93" s="30"/>
      <c r="AC93" s="117"/>
      <c r="AD93" s="389"/>
      <c r="AE93" s="289">
        <v>3</v>
      </c>
      <c r="AF93" s="239">
        <f>COUNTIFS('Po jménech'!$E$2:$E$2024,$B93,'Po jménech'!$I$2:$I$2024,9)</f>
        <v>2</v>
      </c>
      <c r="AG93" s="231">
        <f>COUNTIFS('Po jménech'!$E$2:$E$2024,$B93,'Po jménech'!$I$2:$I$2024,9,'Po jménech'!$J$2:$J$2024,16)</f>
        <v>0</v>
      </c>
      <c r="AH93" s="232">
        <f>COUNTIFS('Po jménech'!$E$2:$E$2024,$B93,'Po jménech'!$I$2:$I$2024,9,'Po jménech'!$J$2:$J$2024,8)</f>
        <v>0</v>
      </c>
      <c r="AI93" s="232">
        <f>COUNTIFS('Po jménech'!$E$2:$E$2024,$B93,'Po jménech'!$I$2:$I$2024,9,'Po jménech'!$J$2:$J$2024,4)</f>
        <v>0</v>
      </c>
      <c r="AJ93" s="270">
        <f>COUNTIFS('Po jménech'!$E$2:$E$2024,$B93,'Po jménech'!$I$2:$I$2024,9,'Po jménech'!$J$2:$J$2024,2)</f>
        <v>1</v>
      </c>
      <c r="AK93" s="233">
        <f>COUNTIFS('Po jménech'!$E$2:$E$2024,$B93,'Po jménech'!$I$2:$I$2024,9,'Po jménech'!$J$2:$J$2024,1)</f>
        <v>1</v>
      </c>
    </row>
    <row r="94" spans="1:37" x14ac:dyDescent="0.25">
      <c r="A94" s="37">
        <v>91</v>
      </c>
      <c r="B94" s="159" t="s">
        <v>202</v>
      </c>
      <c r="C94" s="20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>
        <v>1</v>
      </c>
      <c r="S94" s="30">
        <v>1</v>
      </c>
      <c r="T94" s="30"/>
      <c r="U94" s="30"/>
      <c r="V94" s="30"/>
      <c r="W94" s="30"/>
      <c r="X94" s="30"/>
      <c r="Y94" s="30"/>
      <c r="Z94" s="30"/>
      <c r="AA94" s="30"/>
      <c r="AB94" s="30"/>
      <c r="AC94" s="117"/>
      <c r="AD94" s="389"/>
      <c r="AE94" s="289">
        <v>2</v>
      </c>
      <c r="AF94" s="239">
        <f>COUNTIFS('Po jménech'!$E$2:$E$2024,$B94,'Po jménech'!$I$2:$I$2024,9)</f>
        <v>2</v>
      </c>
      <c r="AG94" s="231">
        <f>COUNTIFS('Po jménech'!$E$2:$E$2024,$B94,'Po jménech'!$I$2:$I$2024,9,'Po jménech'!$J$2:$J$2024,16)</f>
        <v>0</v>
      </c>
      <c r="AH94" s="232">
        <f>COUNTIFS('Po jménech'!$E$2:$E$2024,$B94,'Po jménech'!$I$2:$I$2024,9,'Po jménech'!$J$2:$J$2024,8)</f>
        <v>0</v>
      </c>
      <c r="AI94" s="232">
        <f>COUNTIFS('Po jménech'!$E$2:$E$2024,$B94,'Po jménech'!$I$2:$I$2024,9,'Po jménech'!$J$2:$J$2024,4)</f>
        <v>0</v>
      </c>
      <c r="AJ94" s="270">
        <f>COUNTIFS('Po jménech'!$E$2:$E$2024,$B94,'Po jménech'!$I$2:$I$2024,9,'Po jménech'!$J$2:$J$2024,2)</f>
        <v>0</v>
      </c>
      <c r="AK94" s="233">
        <f>COUNTIFS('Po jménech'!$E$2:$E$2024,$B94,'Po jménech'!$I$2:$I$2024,9,'Po jménech'!$J$2:$J$2024,1)</f>
        <v>2</v>
      </c>
    </row>
    <row r="95" spans="1:37" x14ac:dyDescent="0.25">
      <c r="A95" s="37">
        <v>92</v>
      </c>
      <c r="B95" s="159" t="s">
        <v>146</v>
      </c>
      <c r="C95" s="200"/>
      <c r="D95" s="30"/>
      <c r="E95" s="30"/>
      <c r="F95" s="30"/>
      <c r="G95" s="30"/>
      <c r="H95" s="30"/>
      <c r="I95" s="30"/>
      <c r="J95" s="30"/>
      <c r="K95" s="30">
        <v>2</v>
      </c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117"/>
      <c r="AD95" s="389"/>
      <c r="AE95" s="289">
        <v>2</v>
      </c>
      <c r="AF95" s="239">
        <f>COUNTIFS('Po jménech'!$E$2:$E$2024,$B95,'Po jménech'!$I$2:$I$2024,9)</f>
        <v>1</v>
      </c>
      <c r="AG95" s="231">
        <f>COUNTIFS('Po jménech'!$E$2:$E$2024,$B95,'Po jménech'!$I$2:$I$2024,9,'Po jménech'!$J$2:$J$2024,16)</f>
        <v>0</v>
      </c>
      <c r="AH95" s="232">
        <f>COUNTIFS('Po jménech'!$E$2:$E$2024,$B95,'Po jménech'!$I$2:$I$2024,9,'Po jménech'!$J$2:$J$2024,8)</f>
        <v>0</v>
      </c>
      <c r="AI95" s="232">
        <f>COUNTIFS('Po jménech'!$E$2:$E$2024,$B95,'Po jménech'!$I$2:$I$2024,9,'Po jménech'!$J$2:$J$2024,4)</f>
        <v>0</v>
      </c>
      <c r="AJ95" s="270">
        <f>COUNTIFS('Po jménech'!$E$2:$E$2024,$B95,'Po jménech'!$I$2:$I$2024,9,'Po jménech'!$J$2:$J$2024,2)</f>
        <v>1</v>
      </c>
      <c r="AK95" s="233">
        <f>COUNTIFS('Po jménech'!$E$2:$E$2024,$B95,'Po jménech'!$I$2:$I$2024,9,'Po jménech'!$J$2:$J$2024,1)</f>
        <v>0</v>
      </c>
    </row>
    <row r="96" spans="1:37" x14ac:dyDescent="0.25">
      <c r="A96" s="37">
        <v>93</v>
      </c>
      <c r="B96" s="159" t="s">
        <v>331</v>
      </c>
      <c r="C96" s="20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>
        <v>1</v>
      </c>
      <c r="X96" s="30">
        <v>1</v>
      </c>
      <c r="Y96" s="30"/>
      <c r="Z96" s="30"/>
      <c r="AA96" s="30"/>
      <c r="AB96" s="30"/>
      <c r="AC96" s="117"/>
      <c r="AD96" s="389"/>
      <c r="AE96" s="289">
        <v>2</v>
      </c>
      <c r="AF96" s="239">
        <f>COUNTIFS('Po jménech'!$E$2:$E$2024,$B96,'Po jménech'!$I$2:$I$2024,9)</f>
        <v>2</v>
      </c>
      <c r="AG96" s="231">
        <f>COUNTIFS('Po jménech'!$E$2:$E$2024,$B96,'Po jménech'!$I$2:$I$2024,9,'Po jménech'!$J$2:$J$2024,16)</f>
        <v>0</v>
      </c>
      <c r="AH96" s="232">
        <f>COUNTIFS('Po jménech'!$E$2:$E$2024,$B96,'Po jménech'!$I$2:$I$2024,9,'Po jménech'!$J$2:$J$2024,8)</f>
        <v>0</v>
      </c>
      <c r="AI96" s="232">
        <f>COUNTIFS('Po jménech'!$E$2:$E$2024,$B96,'Po jménech'!$I$2:$I$2024,9,'Po jménech'!$J$2:$J$2024,4)</f>
        <v>0</v>
      </c>
      <c r="AJ96" s="270">
        <f>COUNTIFS('Po jménech'!$E$2:$E$2024,$B96,'Po jménech'!$I$2:$I$2024,9,'Po jménech'!$J$2:$J$2024,2)</f>
        <v>0</v>
      </c>
      <c r="AK96" s="233">
        <f>COUNTIFS('Po jménech'!$E$2:$E$2024,$B96,'Po jménech'!$I$2:$I$2024,9,'Po jménech'!$J$2:$J$2024,1)</f>
        <v>2</v>
      </c>
    </row>
    <row r="97" spans="1:37" x14ac:dyDescent="0.25">
      <c r="A97" s="37">
        <v>94</v>
      </c>
      <c r="B97" s="159" t="s">
        <v>279</v>
      </c>
      <c r="C97" s="20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>
        <v>1</v>
      </c>
      <c r="V97" s="30">
        <v>1</v>
      </c>
      <c r="W97" s="30"/>
      <c r="X97" s="30"/>
      <c r="Y97" s="30"/>
      <c r="Z97" s="30"/>
      <c r="AA97" s="30"/>
      <c r="AB97" s="30"/>
      <c r="AC97" s="117"/>
      <c r="AD97" s="389"/>
      <c r="AE97" s="289">
        <v>2</v>
      </c>
      <c r="AF97" s="239">
        <f>COUNTIFS('Po jménech'!$E$2:$E$2024,$B97,'Po jménech'!$I$2:$I$2024,9)</f>
        <v>2</v>
      </c>
      <c r="AG97" s="231">
        <f>COUNTIFS('Po jménech'!$E$2:$E$2024,$B97,'Po jménech'!$I$2:$I$2024,9,'Po jménech'!$J$2:$J$2024,16)</f>
        <v>0</v>
      </c>
      <c r="AH97" s="232">
        <f>COUNTIFS('Po jménech'!$E$2:$E$2024,$B97,'Po jménech'!$I$2:$I$2024,9,'Po jménech'!$J$2:$J$2024,8)</f>
        <v>0</v>
      </c>
      <c r="AI97" s="232">
        <f>COUNTIFS('Po jménech'!$E$2:$E$2024,$B97,'Po jménech'!$I$2:$I$2024,9,'Po jménech'!$J$2:$J$2024,4)</f>
        <v>0</v>
      </c>
      <c r="AJ97" s="270">
        <f>COUNTIFS('Po jménech'!$E$2:$E$2024,$B97,'Po jménech'!$I$2:$I$2024,9,'Po jménech'!$J$2:$J$2024,2)</f>
        <v>0</v>
      </c>
      <c r="AK97" s="233">
        <f>COUNTIFS('Po jménech'!$E$2:$E$2024,$B97,'Po jménech'!$I$2:$I$2024,9,'Po jménech'!$J$2:$J$2024,1)</f>
        <v>2</v>
      </c>
    </row>
    <row r="98" spans="1:37" x14ac:dyDescent="0.25">
      <c r="A98" s="37">
        <v>95</v>
      </c>
      <c r="B98" s="159" t="s">
        <v>110</v>
      </c>
      <c r="C98" s="200"/>
      <c r="D98" s="30"/>
      <c r="E98" s="30"/>
      <c r="F98" s="30"/>
      <c r="G98" s="30">
        <v>2</v>
      </c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117"/>
      <c r="AD98" s="389"/>
      <c r="AE98" s="289">
        <v>2</v>
      </c>
      <c r="AF98" s="239">
        <f>COUNTIFS('Po jménech'!$E$2:$E$2024,$B98,'Po jménech'!$I$2:$I$2024,9)</f>
        <v>1</v>
      </c>
      <c r="AG98" s="231">
        <f>COUNTIFS('Po jménech'!$E$2:$E$2024,$B98,'Po jménech'!$I$2:$I$2024,9,'Po jménech'!$J$2:$J$2024,16)</f>
        <v>0</v>
      </c>
      <c r="AH98" s="232">
        <f>COUNTIFS('Po jménech'!$E$2:$E$2024,$B98,'Po jménech'!$I$2:$I$2024,9,'Po jménech'!$J$2:$J$2024,8)</f>
        <v>0</v>
      </c>
      <c r="AI98" s="232">
        <f>COUNTIFS('Po jménech'!$E$2:$E$2024,$B98,'Po jménech'!$I$2:$I$2024,9,'Po jménech'!$J$2:$J$2024,4)</f>
        <v>0</v>
      </c>
      <c r="AJ98" s="270">
        <f>COUNTIFS('Po jménech'!$E$2:$E$2024,$B98,'Po jménech'!$I$2:$I$2024,9,'Po jménech'!$J$2:$J$2024,2)</f>
        <v>1</v>
      </c>
      <c r="AK98" s="233">
        <f>COUNTIFS('Po jménech'!$E$2:$E$2024,$B98,'Po jménech'!$I$2:$I$2024,9,'Po jménech'!$J$2:$J$2024,1)</f>
        <v>0</v>
      </c>
    </row>
    <row r="99" spans="1:37" x14ac:dyDescent="0.25">
      <c r="A99" s="37">
        <v>96</v>
      </c>
      <c r="B99" s="159" t="s">
        <v>350</v>
      </c>
      <c r="C99" s="20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>
        <v>1</v>
      </c>
      <c r="AB99" s="30"/>
      <c r="AC99" s="117">
        <v>1</v>
      </c>
      <c r="AD99" s="389"/>
      <c r="AE99" s="289">
        <v>2</v>
      </c>
      <c r="AF99" s="239">
        <f>COUNTIFS('Po jménech'!$E$2:$E$2024,$B99,'Po jménech'!$I$2:$I$2024,9)</f>
        <v>2</v>
      </c>
      <c r="AG99" s="231">
        <f>COUNTIFS('Po jménech'!$E$2:$E$2024,$B99,'Po jménech'!$I$2:$I$2024,9,'Po jménech'!$J$2:$J$2024,16)</f>
        <v>0</v>
      </c>
      <c r="AH99" s="232">
        <f>COUNTIFS('Po jménech'!$E$2:$E$2024,$B99,'Po jménech'!$I$2:$I$2024,9,'Po jménech'!$J$2:$J$2024,8)</f>
        <v>0</v>
      </c>
      <c r="AI99" s="232">
        <f>COUNTIFS('Po jménech'!$E$2:$E$2024,$B99,'Po jménech'!$I$2:$I$2024,9,'Po jménech'!$J$2:$J$2024,4)</f>
        <v>0</v>
      </c>
      <c r="AJ99" s="270">
        <f>COUNTIFS('Po jménech'!$E$2:$E$2024,$B99,'Po jménech'!$I$2:$I$2024,9,'Po jménech'!$J$2:$J$2024,2)</f>
        <v>0</v>
      </c>
      <c r="AK99" s="233">
        <f>COUNTIFS('Po jménech'!$E$2:$E$2024,$B99,'Po jménech'!$I$2:$I$2024,9,'Po jménech'!$J$2:$J$2024,1)</f>
        <v>2</v>
      </c>
    </row>
    <row r="100" spans="1:37" x14ac:dyDescent="0.25">
      <c r="A100" s="37">
        <v>97</v>
      </c>
      <c r="B100" s="159" t="s">
        <v>210</v>
      </c>
      <c r="C100" s="20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>
        <v>1</v>
      </c>
      <c r="R100" s="30">
        <v>1</v>
      </c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117"/>
      <c r="AD100" s="389"/>
      <c r="AE100" s="289">
        <v>2</v>
      </c>
      <c r="AF100" s="239">
        <f>COUNTIFS('Po jménech'!$E$2:$E$2024,$B100,'Po jménech'!$I$2:$I$2024,9)</f>
        <v>2</v>
      </c>
      <c r="AG100" s="231">
        <f>COUNTIFS('Po jménech'!$E$2:$E$2024,$B100,'Po jménech'!$I$2:$I$2024,9,'Po jménech'!$J$2:$J$2024,16)</f>
        <v>0</v>
      </c>
      <c r="AH100" s="232">
        <f>COUNTIFS('Po jménech'!$E$2:$E$2024,$B100,'Po jménech'!$I$2:$I$2024,9,'Po jménech'!$J$2:$J$2024,8)</f>
        <v>0</v>
      </c>
      <c r="AI100" s="232">
        <f>COUNTIFS('Po jménech'!$E$2:$E$2024,$B100,'Po jménech'!$I$2:$I$2024,9,'Po jménech'!$J$2:$J$2024,4)</f>
        <v>0</v>
      </c>
      <c r="AJ100" s="270">
        <f>COUNTIFS('Po jménech'!$E$2:$E$2024,$B100,'Po jménech'!$I$2:$I$2024,9,'Po jménech'!$J$2:$J$2024,2)</f>
        <v>0</v>
      </c>
      <c r="AK100" s="233">
        <f>COUNTIFS('Po jménech'!$E$2:$E$2024,$B100,'Po jménech'!$I$2:$I$2024,9,'Po jménech'!$J$2:$J$2024,1)</f>
        <v>2</v>
      </c>
    </row>
    <row r="101" spans="1:37" x14ac:dyDescent="0.25">
      <c r="A101" s="37">
        <v>98</v>
      </c>
      <c r="B101" s="159" t="s">
        <v>324</v>
      </c>
      <c r="C101" s="20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>
        <v>1</v>
      </c>
      <c r="X101" s="30">
        <v>1</v>
      </c>
      <c r="Y101" s="30"/>
      <c r="Z101" s="30"/>
      <c r="AA101" s="30"/>
      <c r="AB101" s="30"/>
      <c r="AC101" s="117"/>
      <c r="AD101" s="389"/>
      <c r="AE101" s="289">
        <v>2</v>
      </c>
      <c r="AF101" s="239">
        <f>COUNTIFS('Po jménech'!$E$2:$E$2024,$B101,'Po jménech'!$I$2:$I$2024,9)</f>
        <v>2</v>
      </c>
      <c r="AG101" s="231">
        <f>COUNTIFS('Po jménech'!$E$2:$E$2024,$B101,'Po jménech'!$I$2:$I$2024,9,'Po jménech'!$J$2:$J$2024,16)</f>
        <v>0</v>
      </c>
      <c r="AH101" s="232">
        <f>COUNTIFS('Po jménech'!$E$2:$E$2024,$B101,'Po jménech'!$I$2:$I$2024,9,'Po jménech'!$J$2:$J$2024,8)</f>
        <v>0</v>
      </c>
      <c r="AI101" s="232">
        <f>COUNTIFS('Po jménech'!$E$2:$E$2024,$B101,'Po jménech'!$I$2:$I$2024,9,'Po jménech'!$J$2:$J$2024,4)</f>
        <v>0</v>
      </c>
      <c r="AJ101" s="270">
        <f>COUNTIFS('Po jménech'!$E$2:$E$2024,$B101,'Po jménech'!$I$2:$I$2024,9,'Po jménech'!$J$2:$J$2024,2)</f>
        <v>0</v>
      </c>
      <c r="AK101" s="233">
        <f>COUNTIFS('Po jménech'!$E$2:$E$2024,$B101,'Po jménech'!$I$2:$I$2024,9,'Po jménech'!$J$2:$J$2024,1)</f>
        <v>2</v>
      </c>
    </row>
    <row r="102" spans="1:37" x14ac:dyDescent="0.25">
      <c r="A102" s="37">
        <v>99</v>
      </c>
      <c r="B102" s="159" t="s">
        <v>420</v>
      </c>
      <c r="C102" s="20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117">
        <v>1</v>
      </c>
      <c r="AD102" s="389">
        <v>1</v>
      </c>
      <c r="AE102" s="289">
        <v>2</v>
      </c>
      <c r="AF102" s="239">
        <f>COUNTIFS('Po jménech'!$E$2:$E$2024,$B102,'Po jménech'!$I$2:$I$2024,9)</f>
        <v>2</v>
      </c>
      <c r="AG102" s="231">
        <f>COUNTIFS('Po jménech'!$E$2:$E$2024,$B102,'Po jménech'!$I$2:$I$2024,9,'Po jménech'!$J$2:$J$2024,16)</f>
        <v>0</v>
      </c>
      <c r="AH102" s="232">
        <f>COUNTIFS('Po jménech'!$E$2:$E$2024,$B102,'Po jménech'!$I$2:$I$2024,9,'Po jménech'!$J$2:$J$2024,8)</f>
        <v>0</v>
      </c>
      <c r="AI102" s="232">
        <f>COUNTIFS('Po jménech'!$E$2:$E$2024,$B102,'Po jménech'!$I$2:$I$2024,9,'Po jménech'!$J$2:$J$2024,4)</f>
        <v>0</v>
      </c>
      <c r="AJ102" s="270">
        <f>COUNTIFS('Po jménech'!$E$2:$E$2024,$B102,'Po jménech'!$I$2:$I$2024,9,'Po jménech'!$J$2:$J$2024,2)</f>
        <v>0</v>
      </c>
      <c r="AK102" s="233">
        <f>COUNTIFS('Po jménech'!$E$2:$E$2024,$B102,'Po jménech'!$I$2:$I$2024,9,'Po jménech'!$J$2:$J$2024,1)</f>
        <v>2</v>
      </c>
    </row>
    <row r="103" spans="1:37" x14ac:dyDescent="0.25">
      <c r="A103" s="37">
        <v>100</v>
      </c>
      <c r="B103" s="159" t="s">
        <v>416</v>
      </c>
      <c r="C103" s="20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117">
        <v>1</v>
      </c>
      <c r="AD103" s="389">
        <v>1</v>
      </c>
      <c r="AE103" s="289">
        <v>2</v>
      </c>
      <c r="AF103" s="239">
        <f>COUNTIFS('Po jménech'!$E$2:$E$2024,$B103,'Po jménech'!$I$2:$I$2024,9)</f>
        <v>2</v>
      </c>
      <c r="AG103" s="231">
        <f>COUNTIFS('Po jménech'!$E$2:$E$2024,$B103,'Po jménech'!$I$2:$I$2024,9,'Po jménech'!$J$2:$J$2024,16)</f>
        <v>0</v>
      </c>
      <c r="AH103" s="232">
        <f>COUNTIFS('Po jménech'!$E$2:$E$2024,$B103,'Po jménech'!$I$2:$I$2024,9,'Po jménech'!$J$2:$J$2024,8)</f>
        <v>0</v>
      </c>
      <c r="AI103" s="232">
        <f>COUNTIFS('Po jménech'!$E$2:$E$2024,$B103,'Po jménech'!$I$2:$I$2024,9,'Po jménech'!$J$2:$J$2024,4)</f>
        <v>0</v>
      </c>
      <c r="AJ103" s="270">
        <f>COUNTIFS('Po jménech'!$E$2:$E$2024,$B103,'Po jménech'!$I$2:$I$2024,9,'Po jménech'!$J$2:$J$2024,2)</f>
        <v>0</v>
      </c>
      <c r="AK103" s="233">
        <f>COUNTIFS('Po jménech'!$E$2:$E$2024,$B103,'Po jménech'!$I$2:$I$2024,9,'Po jménech'!$J$2:$J$2024,1)</f>
        <v>2</v>
      </c>
    </row>
    <row r="104" spans="1:37" x14ac:dyDescent="0.25">
      <c r="A104" s="37">
        <v>101</v>
      </c>
      <c r="B104" s="159" t="s">
        <v>29</v>
      </c>
      <c r="C104" s="200">
        <v>2</v>
      </c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117"/>
      <c r="AD104" s="389"/>
      <c r="AE104" s="289">
        <v>2</v>
      </c>
      <c r="AF104" s="239">
        <f>COUNTIFS('Po jménech'!$E$2:$E$2024,$B104,'Po jménech'!$I$2:$I$2024,9)</f>
        <v>1</v>
      </c>
      <c r="AG104" s="231">
        <f>COUNTIFS('Po jménech'!$E$2:$E$2024,$B104,'Po jménech'!$I$2:$I$2024,9,'Po jménech'!$J$2:$J$2024,16)</f>
        <v>0</v>
      </c>
      <c r="AH104" s="232">
        <f>COUNTIFS('Po jménech'!$E$2:$E$2024,$B104,'Po jménech'!$I$2:$I$2024,9,'Po jménech'!$J$2:$J$2024,8)</f>
        <v>0</v>
      </c>
      <c r="AI104" s="232">
        <f>COUNTIFS('Po jménech'!$E$2:$E$2024,$B104,'Po jménech'!$I$2:$I$2024,9,'Po jménech'!$J$2:$J$2024,4)</f>
        <v>0</v>
      </c>
      <c r="AJ104" s="270">
        <f>COUNTIFS('Po jménech'!$E$2:$E$2024,$B104,'Po jménech'!$I$2:$I$2024,9,'Po jménech'!$J$2:$J$2024,2)</f>
        <v>1</v>
      </c>
      <c r="AK104" s="233">
        <f>COUNTIFS('Po jménech'!$E$2:$E$2024,$B104,'Po jménech'!$I$2:$I$2024,9,'Po jménech'!$J$2:$J$2024,1)</f>
        <v>0</v>
      </c>
    </row>
    <row r="105" spans="1:37" x14ac:dyDescent="0.25">
      <c r="A105" s="37">
        <v>102</v>
      </c>
      <c r="B105" s="159" t="s">
        <v>56</v>
      </c>
      <c r="C105" s="200"/>
      <c r="D105" s="30">
        <v>2</v>
      </c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117"/>
      <c r="AD105" s="389"/>
      <c r="AE105" s="289">
        <v>2</v>
      </c>
      <c r="AF105" s="239">
        <f>COUNTIFS('Po jménech'!$E$2:$E$2024,$B105,'Po jménech'!$I$2:$I$2024,9)</f>
        <v>1</v>
      </c>
      <c r="AG105" s="231">
        <f>COUNTIFS('Po jménech'!$E$2:$E$2024,$B105,'Po jménech'!$I$2:$I$2024,9,'Po jménech'!$J$2:$J$2024,16)</f>
        <v>0</v>
      </c>
      <c r="AH105" s="232">
        <f>COUNTIFS('Po jménech'!$E$2:$E$2024,$B105,'Po jménech'!$I$2:$I$2024,9,'Po jménech'!$J$2:$J$2024,8)</f>
        <v>0</v>
      </c>
      <c r="AI105" s="232">
        <f>COUNTIFS('Po jménech'!$E$2:$E$2024,$B105,'Po jménech'!$I$2:$I$2024,9,'Po jménech'!$J$2:$J$2024,4)</f>
        <v>0</v>
      </c>
      <c r="AJ105" s="270">
        <f>COUNTIFS('Po jménech'!$E$2:$E$2024,$B105,'Po jménech'!$I$2:$I$2024,9,'Po jménech'!$J$2:$J$2024,2)</f>
        <v>1</v>
      </c>
      <c r="AK105" s="233">
        <f>COUNTIFS('Po jménech'!$E$2:$E$2024,$B105,'Po jménech'!$I$2:$I$2024,9,'Po jménech'!$J$2:$J$2024,1)</f>
        <v>0</v>
      </c>
    </row>
    <row r="106" spans="1:37" x14ac:dyDescent="0.25">
      <c r="A106" s="37">
        <v>103</v>
      </c>
      <c r="B106" s="159" t="s">
        <v>323</v>
      </c>
      <c r="C106" s="20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>
        <v>1</v>
      </c>
      <c r="Y106" s="30"/>
      <c r="Z106" s="30"/>
      <c r="AA106" s="30">
        <v>1</v>
      </c>
      <c r="AB106" s="30"/>
      <c r="AC106" s="117"/>
      <c r="AD106" s="389"/>
      <c r="AE106" s="289">
        <v>2</v>
      </c>
      <c r="AF106" s="239">
        <f>COUNTIFS('Po jménech'!$E$2:$E$2024,$B106,'Po jménech'!$I$2:$I$2024,9)</f>
        <v>2</v>
      </c>
      <c r="AG106" s="231">
        <f>COUNTIFS('Po jménech'!$E$2:$E$2024,$B106,'Po jménech'!$I$2:$I$2024,9,'Po jménech'!$J$2:$J$2024,16)</f>
        <v>0</v>
      </c>
      <c r="AH106" s="232">
        <f>COUNTIFS('Po jménech'!$E$2:$E$2024,$B106,'Po jménech'!$I$2:$I$2024,9,'Po jménech'!$J$2:$J$2024,8)</f>
        <v>0</v>
      </c>
      <c r="AI106" s="232">
        <f>COUNTIFS('Po jménech'!$E$2:$E$2024,$B106,'Po jménech'!$I$2:$I$2024,9,'Po jménech'!$J$2:$J$2024,4)</f>
        <v>0</v>
      </c>
      <c r="AJ106" s="270">
        <f>COUNTIFS('Po jménech'!$E$2:$E$2024,$B106,'Po jménech'!$I$2:$I$2024,9,'Po jménech'!$J$2:$J$2024,2)</f>
        <v>0</v>
      </c>
      <c r="AK106" s="233">
        <f>COUNTIFS('Po jménech'!$E$2:$E$2024,$B106,'Po jménech'!$I$2:$I$2024,9,'Po jménech'!$J$2:$J$2024,1)</f>
        <v>2</v>
      </c>
    </row>
    <row r="107" spans="1:37" x14ac:dyDescent="0.25">
      <c r="A107" s="37">
        <v>104</v>
      </c>
      <c r="B107" s="159" t="s">
        <v>338</v>
      </c>
      <c r="C107" s="20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>
        <v>1</v>
      </c>
      <c r="Y107" s="30">
        <v>1</v>
      </c>
      <c r="Z107" s="30"/>
      <c r="AA107" s="30"/>
      <c r="AB107" s="30"/>
      <c r="AC107" s="117"/>
      <c r="AD107" s="389"/>
      <c r="AE107" s="289">
        <v>2</v>
      </c>
      <c r="AF107" s="239">
        <f>COUNTIFS('Po jménech'!$E$2:$E$2024,$B107,'Po jménech'!$I$2:$I$2024,9)</f>
        <v>2</v>
      </c>
      <c r="AG107" s="231">
        <f>COUNTIFS('Po jménech'!$E$2:$E$2024,$B107,'Po jménech'!$I$2:$I$2024,9,'Po jménech'!$J$2:$J$2024,16)</f>
        <v>0</v>
      </c>
      <c r="AH107" s="232">
        <f>COUNTIFS('Po jménech'!$E$2:$E$2024,$B107,'Po jménech'!$I$2:$I$2024,9,'Po jménech'!$J$2:$J$2024,8)</f>
        <v>0</v>
      </c>
      <c r="AI107" s="232">
        <f>COUNTIFS('Po jménech'!$E$2:$E$2024,$B107,'Po jménech'!$I$2:$I$2024,9,'Po jménech'!$J$2:$J$2024,4)</f>
        <v>0</v>
      </c>
      <c r="AJ107" s="270">
        <f>COUNTIFS('Po jménech'!$E$2:$E$2024,$B107,'Po jménech'!$I$2:$I$2024,9,'Po jménech'!$J$2:$J$2024,2)</f>
        <v>0</v>
      </c>
      <c r="AK107" s="233">
        <f>COUNTIFS('Po jménech'!$E$2:$E$2024,$B107,'Po jménech'!$I$2:$I$2024,9,'Po jménech'!$J$2:$J$2024,1)</f>
        <v>2</v>
      </c>
    </row>
    <row r="108" spans="1:37" x14ac:dyDescent="0.25">
      <c r="A108" s="37">
        <v>105</v>
      </c>
      <c r="B108" s="159" t="s">
        <v>373</v>
      </c>
      <c r="C108" s="20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>
        <v>1</v>
      </c>
      <c r="AA108" s="30"/>
      <c r="AB108" s="30"/>
      <c r="AC108" s="117">
        <v>1</v>
      </c>
      <c r="AD108" s="389"/>
      <c r="AE108" s="289">
        <v>2</v>
      </c>
      <c r="AF108" s="239">
        <f>COUNTIFS('Po jménech'!$E$2:$E$2024,$B108,'Po jménech'!$I$2:$I$2024,9)</f>
        <v>2</v>
      </c>
      <c r="AG108" s="231">
        <f>COUNTIFS('Po jménech'!$E$2:$E$2024,$B108,'Po jménech'!$I$2:$I$2024,9,'Po jménech'!$J$2:$J$2024,16)</f>
        <v>0</v>
      </c>
      <c r="AH108" s="232">
        <f>COUNTIFS('Po jménech'!$E$2:$E$2024,$B108,'Po jménech'!$I$2:$I$2024,9,'Po jménech'!$J$2:$J$2024,8)</f>
        <v>0</v>
      </c>
      <c r="AI108" s="232">
        <f>COUNTIFS('Po jménech'!$E$2:$E$2024,$B108,'Po jménech'!$I$2:$I$2024,9,'Po jménech'!$J$2:$J$2024,4)</f>
        <v>0</v>
      </c>
      <c r="AJ108" s="270">
        <f>COUNTIFS('Po jménech'!$E$2:$E$2024,$B108,'Po jménech'!$I$2:$I$2024,9,'Po jménech'!$J$2:$J$2024,2)</f>
        <v>0</v>
      </c>
      <c r="AK108" s="233">
        <f>COUNTIFS('Po jménech'!$E$2:$E$2024,$B108,'Po jménech'!$I$2:$I$2024,9,'Po jménech'!$J$2:$J$2024,1)</f>
        <v>2</v>
      </c>
    </row>
    <row r="109" spans="1:37" x14ac:dyDescent="0.25">
      <c r="A109" s="37">
        <v>106</v>
      </c>
      <c r="B109" s="159" t="s">
        <v>37</v>
      </c>
      <c r="C109" s="200">
        <v>2</v>
      </c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117"/>
      <c r="AD109" s="389"/>
      <c r="AE109" s="289">
        <v>2</v>
      </c>
      <c r="AF109" s="239">
        <f>COUNTIFS('Po jménech'!$E$2:$E$2024,$B109,'Po jménech'!$I$2:$I$2024,9)</f>
        <v>1</v>
      </c>
      <c r="AG109" s="231">
        <f>COUNTIFS('Po jménech'!$E$2:$E$2024,$B109,'Po jménech'!$I$2:$I$2024,9,'Po jménech'!$J$2:$J$2024,16)</f>
        <v>0</v>
      </c>
      <c r="AH109" s="232">
        <f>COUNTIFS('Po jménech'!$E$2:$E$2024,$B109,'Po jménech'!$I$2:$I$2024,9,'Po jménech'!$J$2:$J$2024,8)</f>
        <v>0</v>
      </c>
      <c r="AI109" s="232">
        <f>COUNTIFS('Po jménech'!$E$2:$E$2024,$B109,'Po jménech'!$I$2:$I$2024,9,'Po jménech'!$J$2:$J$2024,4)</f>
        <v>0</v>
      </c>
      <c r="AJ109" s="270">
        <f>COUNTIFS('Po jménech'!$E$2:$E$2024,$B109,'Po jménech'!$I$2:$I$2024,9,'Po jménech'!$J$2:$J$2024,2)</f>
        <v>1</v>
      </c>
      <c r="AK109" s="233">
        <f>COUNTIFS('Po jménech'!$E$2:$E$2024,$B109,'Po jménech'!$I$2:$I$2024,9,'Po jménech'!$J$2:$J$2024,1)</f>
        <v>0</v>
      </c>
    </row>
    <row r="110" spans="1:37" x14ac:dyDescent="0.25">
      <c r="A110" s="37">
        <v>107</v>
      </c>
      <c r="B110" s="159" t="s">
        <v>208</v>
      </c>
      <c r="C110" s="20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>
        <v>1</v>
      </c>
      <c r="R110" s="30"/>
      <c r="S110" s="30">
        <v>1</v>
      </c>
      <c r="T110" s="30"/>
      <c r="U110" s="30"/>
      <c r="V110" s="30"/>
      <c r="W110" s="30"/>
      <c r="X110" s="30"/>
      <c r="Y110" s="30"/>
      <c r="Z110" s="30"/>
      <c r="AA110" s="30"/>
      <c r="AB110" s="30"/>
      <c r="AC110" s="117"/>
      <c r="AD110" s="389"/>
      <c r="AE110" s="289">
        <v>2</v>
      </c>
      <c r="AF110" s="239">
        <f>COUNTIFS('Po jménech'!$E$2:$E$2024,$B110,'Po jménech'!$I$2:$I$2024,9)</f>
        <v>2</v>
      </c>
      <c r="AG110" s="231">
        <f>COUNTIFS('Po jménech'!$E$2:$E$2024,$B110,'Po jménech'!$I$2:$I$2024,9,'Po jménech'!$J$2:$J$2024,16)</f>
        <v>0</v>
      </c>
      <c r="AH110" s="232">
        <f>COUNTIFS('Po jménech'!$E$2:$E$2024,$B110,'Po jménech'!$I$2:$I$2024,9,'Po jménech'!$J$2:$J$2024,8)</f>
        <v>0</v>
      </c>
      <c r="AI110" s="232">
        <f>COUNTIFS('Po jménech'!$E$2:$E$2024,$B110,'Po jménech'!$I$2:$I$2024,9,'Po jménech'!$J$2:$J$2024,4)</f>
        <v>0</v>
      </c>
      <c r="AJ110" s="270">
        <f>COUNTIFS('Po jménech'!$E$2:$E$2024,$B110,'Po jménech'!$I$2:$I$2024,9,'Po jménech'!$J$2:$J$2024,2)</f>
        <v>0</v>
      </c>
      <c r="AK110" s="233">
        <f>COUNTIFS('Po jménech'!$E$2:$E$2024,$B110,'Po jménech'!$I$2:$I$2024,9,'Po jménech'!$J$2:$J$2024,1)</f>
        <v>2</v>
      </c>
    </row>
    <row r="111" spans="1:37" x14ac:dyDescent="0.25">
      <c r="A111" s="37">
        <v>108</v>
      </c>
      <c r="B111" s="159" t="s">
        <v>40</v>
      </c>
      <c r="C111" s="200">
        <v>2</v>
      </c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117"/>
      <c r="AD111" s="389"/>
      <c r="AE111" s="289">
        <v>2</v>
      </c>
      <c r="AF111" s="239">
        <f>COUNTIFS('Po jménech'!$E$2:$E$2024,$B111,'Po jménech'!$I$2:$I$2024,9)</f>
        <v>1</v>
      </c>
      <c r="AG111" s="231">
        <f>COUNTIFS('Po jménech'!$E$2:$E$2024,$B111,'Po jménech'!$I$2:$I$2024,9,'Po jménech'!$J$2:$J$2024,16)</f>
        <v>0</v>
      </c>
      <c r="AH111" s="232">
        <f>COUNTIFS('Po jménech'!$E$2:$E$2024,$B111,'Po jménech'!$I$2:$I$2024,9,'Po jménech'!$J$2:$J$2024,8)</f>
        <v>0</v>
      </c>
      <c r="AI111" s="232">
        <f>COUNTIFS('Po jménech'!$E$2:$E$2024,$B111,'Po jménech'!$I$2:$I$2024,9,'Po jménech'!$J$2:$J$2024,4)</f>
        <v>0</v>
      </c>
      <c r="AJ111" s="270">
        <f>COUNTIFS('Po jménech'!$E$2:$E$2024,$B111,'Po jménech'!$I$2:$I$2024,9,'Po jménech'!$J$2:$J$2024,2)</f>
        <v>1</v>
      </c>
      <c r="AK111" s="233">
        <f>COUNTIFS('Po jménech'!$E$2:$E$2024,$B111,'Po jménech'!$I$2:$I$2024,9,'Po jménech'!$J$2:$J$2024,1)</f>
        <v>0</v>
      </c>
    </row>
    <row r="112" spans="1:37" x14ac:dyDescent="0.25">
      <c r="A112" s="37">
        <v>109</v>
      </c>
      <c r="B112" s="159" t="s">
        <v>413</v>
      </c>
      <c r="C112" s="20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117">
        <v>1</v>
      </c>
      <c r="AD112" s="389">
        <v>1</v>
      </c>
      <c r="AE112" s="289">
        <v>2</v>
      </c>
      <c r="AF112" s="239">
        <f>COUNTIFS('Po jménech'!$E$2:$E$2024,$B112,'Po jménech'!$I$2:$I$2024,9)</f>
        <v>2</v>
      </c>
      <c r="AG112" s="231">
        <f>COUNTIFS('Po jménech'!$E$2:$E$2024,$B112,'Po jménech'!$I$2:$I$2024,9,'Po jménech'!$J$2:$J$2024,16)</f>
        <v>0</v>
      </c>
      <c r="AH112" s="232">
        <f>COUNTIFS('Po jménech'!$E$2:$E$2024,$B112,'Po jménech'!$I$2:$I$2024,9,'Po jménech'!$J$2:$J$2024,8)</f>
        <v>0</v>
      </c>
      <c r="AI112" s="232">
        <f>COUNTIFS('Po jménech'!$E$2:$E$2024,$B112,'Po jménech'!$I$2:$I$2024,9,'Po jménech'!$J$2:$J$2024,4)</f>
        <v>0</v>
      </c>
      <c r="AJ112" s="270">
        <f>COUNTIFS('Po jménech'!$E$2:$E$2024,$B112,'Po jménech'!$I$2:$I$2024,9,'Po jménech'!$J$2:$J$2024,2)</f>
        <v>0</v>
      </c>
      <c r="AK112" s="233">
        <f>COUNTIFS('Po jménech'!$E$2:$E$2024,$B112,'Po jménech'!$I$2:$I$2024,9,'Po jménech'!$J$2:$J$2024,1)</f>
        <v>2</v>
      </c>
    </row>
    <row r="113" spans="1:37" x14ac:dyDescent="0.25">
      <c r="A113" s="37">
        <v>110</v>
      </c>
      <c r="B113" s="159" t="s">
        <v>53</v>
      </c>
      <c r="C113" s="200"/>
      <c r="D113" s="30">
        <v>2</v>
      </c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117"/>
      <c r="AD113" s="389"/>
      <c r="AE113" s="289">
        <v>2</v>
      </c>
      <c r="AF113" s="239">
        <f>COUNTIFS('Po jménech'!$E$2:$E$2024,$B113,'Po jménech'!$I$2:$I$2024,9)</f>
        <v>1</v>
      </c>
      <c r="AG113" s="231">
        <f>COUNTIFS('Po jménech'!$E$2:$E$2024,$B113,'Po jménech'!$I$2:$I$2024,9,'Po jménech'!$J$2:$J$2024,16)</f>
        <v>0</v>
      </c>
      <c r="AH113" s="232">
        <f>COUNTIFS('Po jménech'!$E$2:$E$2024,$B113,'Po jménech'!$I$2:$I$2024,9,'Po jménech'!$J$2:$J$2024,8)</f>
        <v>0</v>
      </c>
      <c r="AI113" s="232">
        <f>COUNTIFS('Po jménech'!$E$2:$E$2024,$B113,'Po jménech'!$I$2:$I$2024,9,'Po jménech'!$J$2:$J$2024,4)</f>
        <v>0</v>
      </c>
      <c r="AJ113" s="270">
        <f>COUNTIFS('Po jménech'!$E$2:$E$2024,$B113,'Po jménech'!$I$2:$I$2024,9,'Po jménech'!$J$2:$J$2024,2)</f>
        <v>1</v>
      </c>
      <c r="AK113" s="233">
        <f>COUNTIFS('Po jménech'!$E$2:$E$2024,$B113,'Po jménech'!$I$2:$I$2024,9,'Po jménech'!$J$2:$J$2024,1)</f>
        <v>0</v>
      </c>
    </row>
    <row r="114" spans="1:37" x14ac:dyDescent="0.25">
      <c r="A114" s="37">
        <v>111</v>
      </c>
      <c r="B114" s="159" t="s">
        <v>72</v>
      </c>
      <c r="C114" s="200"/>
      <c r="D114" s="30"/>
      <c r="E114" s="30">
        <v>2</v>
      </c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117"/>
      <c r="AD114" s="389"/>
      <c r="AE114" s="289">
        <v>2</v>
      </c>
      <c r="AF114" s="239">
        <f>COUNTIFS('Po jménech'!$E$2:$E$2024,$B114,'Po jménech'!$I$2:$I$2024,9)</f>
        <v>1</v>
      </c>
      <c r="AG114" s="231">
        <f>COUNTIFS('Po jménech'!$E$2:$E$2024,$B114,'Po jménech'!$I$2:$I$2024,9,'Po jménech'!$J$2:$J$2024,16)</f>
        <v>0</v>
      </c>
      <c r="AH114" s="232">
        <f>COUNTIFS('Po jménech'!$E$2:$E$2024,$B114,'Po jménech'!$I$2:$I$2024,9,'Po jménech'!$J$2:$J$2024,8)</f>
        <v>0</v>
      </c>
      <c r="AI114" s="232">
        <f>COUNTIFS('Po jménech'!$E$2:$E$2024,$B114,'Po jménech'!$I$2:$I$2024,9,'Po jménech'!$J$2:$J$2024,4)</f>
        <v>0</v>
      </c>
      <c r="AJ114" s="270">
        <f>COUNTIFS('Po jménech'!$E$2:$E$2024,$B114,'Po jménech'!$I$2:$I$2024,9,'Po jménech'!$J$2:$J$2024,2)</f>
        <v>1</v>
      </c>
      <c r="AK114" s="233">
        <f>COUNTIFS('Po jménech'!$E$2:$E$2024,$B114,'Po jménech'!$I$2:$I$2024,9,'Po jménech'!$J$2:$J$2024,1)</f>
        <v>0</v>
      </c>
    </row>
    <row r="115" spans="1:37" x14ac:dyDescent="0.25">
      <c r="A115" s="37">
        <v>112</v>
      </c>
      <c r="B115" s="159" t="s">
        <v>144</v>
      </c>
      <c r="C115" s="200"/>
      <c r="D115" s="30"/>
      <c r="E115" s="30"/>
      <c r="F115" s="30"/>
      <c r="G115" s="30"/>
      <c r="H115" s="30"/>
      <c r="I115" s="30"/>
      <c r="J115" s="30"/>
      <c r="K115" s="30"/>
      <c r="L115" s="30">
        <v>1</v>
      </c>
      <c r="M115" s="30">
        <v>1</v>
      </c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117"/>
      <c r="AD115" s="389"/>
      <c r="AE115" s="289">
        <v>2</v>
      </c>
      <c r="AF115" s="239">
        <f>COUNTIFS('Po jménech'!$E$2:$E$2024,$B115,'Po jménech'!$I$2:$I$2024,9)</f>
        <v>2</v>
      </c>
      <c r="AG115" s="231">
        <f>COUNTIFS('Po jménech'!$E$2:$E$2024,$B115,'Po jménech'!$I$2:$I$2024,9,'Po jménech'!$J$2:$J$2024,16)</f>
        <v>0</v>
      </c>
      <c r="AH115" s="232">
        <f>COUNTIFS('Po jménech'!$E$2:$E$2024,$B115,'Po jménech'!$I$2:$I$2024,9,'Po jménech'!$J$2:$J$2024,8)</f>
        <v>0</v>
      </c>
      <c r="AI115" s="232">
        <f>COUNTIFS('Po jménech'!$E$2:$E$2024,$B115,'Po jménech'!$I$2:$I$2024,9,'Po jménech'!$J$2:$J$2024,4)</f>
        <v>0</v>
      </c>
      <c r="AJ115" s="270">
        <f>COUNTIFS('Po jménech'!$E$2:$E$2024,$B115,'Po jménech'!$I$2:$I$2024,9,'Po jménech'!$J$2:$J$2024,2)</f>
        <v>0</v>
      </c>
      <c r="AK115" s="233">
        <f>COUNTIFS('Po jménech'!$E$2:$E$2024,$B115,'Po jménech'!$I$2:$I$2024,9,'Po jménech'!$J$2:$J$2024,1)</f>
        <v>2</v>
      </c>
    </row>
    <row r="116" spans="1:37" x14ac:dyDescent="0.25">
      <c r="A116" s="37">
        <v>113</v>
      </c>
      <c r="B116" s="159" t="s">
        <v>426</v>
      </c>
      <c r="C116" s="20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117">
        <v>1</v>
      </c>
      <c r="AD116" s="389">
        <v>1</v>
      </c>
      <c r="AE116" s="289">
        <v>2</v>
      </c>
      <c r="AF116" s="239">
        <f>COUNTIFS('Po jménech'!$E$2:$E$2024,$B116,'Po jménech'!$I$2:$I$2024,9)</f>
        <v>2</v>
      </c>
      <c r="AG116" s="231">
        <f>COUNTIFS('Po jménech'!$E$2:$E$2024,$B116,'Po jménech'!$I$2:$I$2024,9,'Po jménech'!$J$2:$J$2024,16)</f>
        <v>0</v>
      </c>
      <c r="AH116" s="232">
        <f>COUNTIFS('Po jménech'!$E$2:$E$2024,$B116,'Po jménech'!$I$2:$I$2024,9,'Po jménech'!$J$2:$J$2024,8)</f>
        <v>0</v>
      </c>
      <c r="AI116" s="232">
        <f>COUNTIFS('Po jménech'!$E$2:$E$2024,$B116,'Po jménech'!$I$2:$I$2024,9,'Po jménech'!$J$2:$J$2024,4)</f>
        <v>0</v>
      </c>
      <c r="AJ116" s="270">
        <f>COUNTIFS('Po jménech'!$E$2:$E$2024,$B116,'Po jménech'!$I$2:$I$2024,9,'Po jménech'!$J$2:$J$2024,2)</f>
        <v>0</v>
      </c>
      <c r="AK116" s="233">
        <f>COUNTIFS('Po jménech'!$E$2:$E$2024,$B116,'Po jménech'!$I$2:$I$2024,9,'Po jménech'!$J$2:$J$2024,1)</f>
        <v>2</v>
      </c>
    </row>
    <row r="117" spans="1:37" x14ac:dyDescent="0.25">
      <c r="A117" s="37">
        <v>114</v>
      </c>
      <c r="B117" s="159" t="s">
        <v>369</v>
      </c>
      <c r="C117" s="20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>
        <v>2</v>
      </c>
      <c r="AA117" s="30"/>
      <c r="AB117" s="30"/>
      <c r="AC117" s="117"/>
      <c r="AD117" s="389"/>
      <c r="AE117" s="289">
        <v>2</v>
      </c>
      <c r="AF117" s="239">
        <f>COUNTIFS('Po jménech'!$E$2:$E$2024,$B117,'Po jménech'!$I$2:$I$2024,9)</f>
        <v>1</v>
      </c>
      <c r="AG117" s="231">
        <f>COUNTIFS('Po jménech'!$E$2:$E$2024,$B117,'Po jménech'!$I$2:$I$2024,9,'Po jménech'!$J$2:$J$2024,16)</f>
        <v>0</v>
      </c>
      <c r="AH117" s="232">
        <f>COUNTIFS('Po jménech'!$E$2:$E$2024,$B117,'Po jménech'!$I$2:$I$2024,9,'Po jménech'!$J$2:$J$2024,8)</f>
        <v>0</v>
      </c>
      <c r="AI117" s="232">
        <f>COUNTIFS('Po jménech'!$E$2:$E$2024,$B117,'Po jménech'!$I$2:$I$2024,9,'Po jménech'!$J$2:$J$2024,4)</f>
        <v>0</v>
      </c>
      <c r="AJ117" s="270">
        <f>COUNTIFS('Po jménech'!$E$2:$E$2024,$B117,'Po jménech'!$I$2:$I$2024,9,'Po jménech'!$J$2:$J$2024,2)</f>
        <v>1</v>
      </c>
      <c r="AK117" s="233">
        <f>COUNTIFS('Po jménech'!$E$2:$E$2024,$B117,'Po jménech'!$I$2:$I$2024,9,'Po jménech'!$J$2:$J$2024,1)</f>
        <v>0</v>
      </c>
    </row>
    <row r="118" spans="1:37" x14ac:dyDescent="0.25">
      <c r="A118" s="37">
        <v>115</v>
      </c>
      <c r="B118" s="159" t="s">
        <v>318</v>
      </c>
      <c r="C118" s="20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>
        <v>1</v>
      </c>
      <c r="AA118" s="30">
        <v>1</v>
      </c>
      <c r="AB118" s="30"/>
      <c r="AC118" s="117"/>
      <c r="AD118" s="389"/>
      <c r="AE118" s="289">
        <v>2</v>
      </c>
      <c r="AF118" s="239">
        <f>COUNTIFS('Po jménech'!$E$2:$E$2024,$B118,'Po jménech'!$I$2:$I$2024,9)</f>
        <v>2</v>
      </c>
      <c r="AG118" s="231">
        <f>COUNTIFS('Po jménech'!$E$2:$E$2024,$B118,'Po jménech'!$I$2:$I$2024,9,'Po jménech'!$J$2:$J$2024,16)</f>
        <v>0</v>
      </c>
      <c r="AH118" s="232">
        <f>COUNTIFS('Po jménech'!$E$2:$E$2024,$B118,'Po jménech'!$I$2:$I$2024,9,'Po jménech'!$J$2:$J$2024,8)</f>
        <v>0</v>
      </c>
      <c r="AI118" s="232">
        <f>COUNTIFS('Po jménech'!$E$2:$E$2024,$B118,'Po jménech'!$I$2:$I$2024,9,'Po jménech'!$J$2:$J$2024,4)</f>
        <v>0</v>
      </c>
      <c r="AJ118" s="270">
        <f>COUNTIFS('Po jménech'!$E$2:$E$2024,$B118,'Po jménech'!$I$2:$I$2024,9,'Po jménech'!$J$2:$J$2024,2)</f>
        <v>0</v>
      </c>
      <c r="AK118" s="233">
        <f>COUNTIFS('Po jménech'!$E$2:$E$2024,$B118,'Po jménech'!$I$2:$I$2024,9,'Po jménech'!$J$2:$J$2024,1)</f>
        <v>2</v>
      </c>
    </row>
    <row r="119" spans="1:37" x14ac:dyDescent="0.25">
      <c r="A119" s="37">
        <v>116</v>
      </c>
      <c r="B119" s="159" t="s">
        <v>95</v>
      </c>
      <c r="C119" s="200"/>
      <c r="D119" s="30"/>
      <c r="E119" s="30"/>
      <c r="F119" s="30"/>
      <c r="G119" s="30"/>
      <c r="H119" s="30"/>
      <c r="I119" s="30">
        <v>1</v>
      </c>
      <c r="J119" s="30"/>
      <c r="K119" s="30"/>
      <c r="L119" s="30"/>
      <c r="M119" s="30"/>
      <c r="N119" s="30"/>
      <c r="O119" s="30"/>
      <c r="P119" s="30"/>
      <c r="Q119" s="30"/>
      <c r="R119" s="30">
        <v>1</v>
      </c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117"/>
      <c r="AD119" s="389"/>
      <c r="AE119" s="289">
        <v>2</v>
      </c>
      <c r="AF119" s="239">
        <f>COUNTIFS('Po jménech'!$E$2:$E$2024,$B119,'Po jménech'!$I$2:$I$2024,9)</f>
        <v>2</v>
      </c>
      <c r="AG119" s="231">
        <f>COUNTIFS('Po jménech'!$E$2:$E$2024,$B119,'Po jménech'!$I$2:$I$2024,9,'Po jménech'!$J$2:$J$2024,16)</f>
        <v>0</v>
      </c>
      <c r="AH119" s="232">
        <f>COUNTIFS('Po jménech'!$E$2:$E$2024,$B119,'Po jménech'!$I$2:$I$2024,9,'Po jménech'!$J$2:$J$2024,8)</f>
        <v>0</v>
      </c>
      <c r="AI119" s="232">
        <f>COUNTIFS('Po jménech'!$E$2:$E$2024,$B119,'Po jménech'!$I$2:$I$2024,9,'Po jménech'!$J$2:$J$2024,4)</f>
        <v>0</v>
      </c>
      <c r="AJ119" s="270">
        <f>COUNTIFS('Po jménech'!$E$2:$E$2024,$B119,'Po jménech'!$I$2:$I$2024,9,'Po jménech'!$J$2:$J$2024,2)</f>
        <v>0</v>
      </c>
      <c r="AK119" s="233">
        <f>COUNTIFS('Po jménech'!$E$2:$E$2024,$B119,'Po jménech'!$I$2:$I$2024,9,'Po jménech'!$J$2:$J$2024,1)</f>
        <v>2</v>
      </c>
    </row>
    <row r="120" spans="1:37" x14ac:dyDescent="0.25">
      <c r="A120" s="37">
        <v>117</v>
      </c>
      <c r="B120" s="159" t="s">
        <v>32</v>
      </c>
      <c r="C120" s="200"/>
      <c r="D120" s="30">
        <v>2</v>
      </c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117"/>
      <c r="AD120" s="389"/>
      <c r="AE120" s="289">
        <v>2</v>
      </c>
      <c r="AF120" s="239">
        <f>COUNTIFS('Po jménech'!$E$2:$E$2024,$B120,'Po jménech'!$I$2:$I$2024,9)</f>
        <v>1</v>
      </c>
      <c r="AG120" s="231">
        <f>COUNTIFS('Po jménech'!$E$2:$E$2024,$B120,'Po jménech'!$I$2:$I$2024,9,'Po jménech'!$J$2:$J$2024,16)</f>
        <v>0</v>
      </c>
      <c r="AH120" s="232">
        <f>COUNTIFS('Po jménech'!$E$2:$E$2024,$B120,'Po jménech'!$I$2:$I$2024,9,'Po jménech'!$J$2:$J$2024,8)</f>
        <v>0</v>
      </c>
      <c r="AI120" s="232">
        <f>COUNTIFS('Po jménech'!$E$2:$E$2024,$B120,'Po jménech'!$I$2:$I$2024,9,'Po jménech'!$J$2:$J$2024,4)</f>
        <v>0</v>
      </c>
      <c r="AJ120" s="270">
        <f>COUNTIFS('Po jménech'!$E$2:$E$2024,$B120,'Po jménech'!$I$2:$I$2024,9,'Po jménech'!$J$2:$J$2024,2)</f>
        <v>1</v>
      </c>
      <c r="AK120" s="233">
        <f>COUNTIFS('Po jménech'!$E$2:$E$2024,$B120,'Po jménech'!$I$2:$I$2024,9,'Po jménech'!$J$2:$J$2024,1)</f>
        <v>0</v>
      </c>
    </row>
    <row r="121" spans="1:37" x14ac:dyDescent="0.25">
      <c r="A121" s="37">
        <v>118</v>
      </c>
      <c r="B121" s="159" t="s">
        <v>38</v>
      </c>
      <c r="C121" s="200">
        <v>2</v>
      </c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117"/>
      <c r="AD121" s="389"/>
      <c r="AE121" s="289">
        <v>2</v>
      </c>
      <c r="AF121" s="239">
        <f>COUNTIFS('Po jménech'!$E$2:$E$2024,$B121,'Po jménech'!$I$2:$I$2024,9)</f>
        <v>1</v>
      </c>
      <c r="AG121" s="231">
        <f>COUNTIFS('Po jménech'!$E$2:$E$2024,$B121,'Po jménech'!$I$2:$I$2024,9,'Po jménech'!$J$2:$J$2024,16)</f>
        <v>0</v>
      </c>
      <c r="AH121" s="232">
        <f>COUNTIFS('Po jménech'!$E$2:$E$2024,$B121,'Po jménech'!$I$2:$I$2024,9,'Po jménech'!$J$2:$J$2024,8)</f>
        <v>0</v>
      </c>
      <c r="AI121" s="232">
        <f>COUNTIFS('Po jménech'!$E$2:$E$2024,$B121,'Po jménech'!$I$2:$I$2024,9,'Po jménech'!$J$2:$J$2024,4)</f>
        <v>0</v>
      </c>
      <c r="AJ121" s="270">
        <f>COUNTIFS('Po jménech'!$E$2:$E$2024,$B121,'Po jménech'!$I$2:$I$2024,9,'Po jménech'!$J$2:$J$2024,2)</f>
        <v>1</v>
      </c>
      <c r="AK121" s="233">
        <f>COUNTIFS('Po jménech'!$E$2:$E$2024,$B121,'Po jménech'!$I$2:$I$2024,9,'Po jménech'!$J$2:$J$2024,1)</f>
        <v>0</v>
      </c>
    </row>
    <row r="122" spans="1:37" x14ac:dyDescent="0.25">
      <c r="A122" s="37">
        <v>119</v>
      </c>
      <c r="B122" s="159" t="s">
        <v>136</v>
      </c>
      <c r="C122" s="200"/>
      <c r="D122" s="30"/>
      <c r="E122" s="30"/>
      <c r="F122" s="30"/>
      <c r="G122" s="30"/>
      <c r="H122" s="30"/>
      <c r="I122" s="30">
        <v>1</v>
      </c>
      <c r="J122" s="30">
        <v>1</v>
      </c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117"/>
      <c r="AD122" s="389"/>
      <c r="AE122" s="289">
        <v>2</v>
      </c>
      <c r="AF122" s="239">
        <f>COUNTIFS('Po jménech'!$E$2:$E$2024,$B122,'Po jménech'!$I$2:$I$2024,9)</f>
        <v>2</v>
      </c>
      <c r="AG122" s="231">
        <f>COUNTIFS('Po jménech'!$E$2:$E$2024,$B122,'Po jménech'!$I$2:$I$2024,9,'Po jménech'!$J$2:$J$2024,16)</f>
        <v>0</v>
      </c>
      <c r="AH122" s="232">
        <f>COUNTIFS('Po jménech'!$E$2:$E$2024,$B122,'Po jménech'!$I$2:$I$2024,9,'Po jménech'!$J$2:$J$2024,8)</f>
        <v>0</v>
      </c>
      <c r="AI122" s="232">
        <f>COUNTIFS('Po jménech'!$E$2:$E$2024,$B122,'Po jménech'!$I$2:$I$2024,9,'Po jménech'!$J$2:$J$2024,4)</f>
        <v>0</v>
      </c>
      <c r="AJ122" s="270">
        <f>COUNTIFS('Po jménech'!$E$2:$E$2024,$B122,'Po jménech'!$I$2:$I$2024,9,'Po jménech'!$J$2:$J$2024,2)</f>
        <v>0</v>
      </c>
      <c r="AK122" s="233">
        <f>COUNTIFS('Po jménech'!$E$2:$E$2024,$B122,'Po jménech'!$I$2:$I$2024,9,'Po jménech'!$J$2:$J$2024,1)</f>
        <v>2</v>
      </c>
    </row>
    <row r="123" spans="1:37" x14ac:dyDescent="0.25">
      <c r="A123" s="37">
        <v>120</v>
      </c>
      <c r="B123" s="159" t="s">
        <v>278</v>
      </c>
      <c r="C123" s="20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>
        <v>1</v>
      </c>
      <c r="V123" s="30">
        <v>1</v>
      </c>
      <c r="W123" s="30"/>
      <c r="X123" s="30"/>
      <c r="Y123" s="30"/>
      <c r="Z123" s="30"/>
      <c r="AA123" s="30"/>
      <c r="AB123" s="30"/>
      <c r="AC123" s="117"/>
      <c r="AD123" s="389"/>
      <c r="AE123" s="289">
        <v>2</v>
      </c>
      <c r="AF123" s="239">
        <f>COUNTIFS('Po jménech'!$E$2:$E$2024,$B123,'Po jménech'!$I$2:$I$2024,9)</f>
        <v>2</v>
      </c>
      <c r="AG123" s="231">
        <f>COUNTIFS('Po jménech'!$E$2:$E$2024,$B123,'Po jménech'!$I$2:$I$2024,9,'Po jménech'!$J$2:$J$2024,16)</f>
        <v>0</v>
      </c>
      <c r="AH123" s="232">
        <f>COUNTIFS('Po jménech'!$E$2:$E$2024,$B123,'Po jménech'!$I$2:$I$2024,9,'Po jménech'!$J$2:$J$2024,8)</f>
        <v>0</v>
      </c>
      <c r="AI123" s="232">
        <f>COUNTIFS('Po jménech'!$E$2:$E$2024,$B123,'Po jménech'!$I$2:$I$2024,9,'Po jménech'!$J$2:$J$2024,4)</f>
        <v>0</v>
      </c>
      <c r="AJ123" s="270">
        <f>COUNTIFS('Po jménech'!$E$2:$E$2024,$B123,'Po jménech'!$I$2:$I$2024,9,'Po jménech'!$J$2:$J$2024,2)</f>
        <v>0</v>
      </c>
      <c r="AK123" s="233">
        <f>COUNTIFS('Po jménech'!$E$2:$E$2024,$B123,'Po jménech'!$I$2:$I$2024,9,'Po jménech'!$J$2:$J$2024,1)</f>
        <v>2</v>
      </c>
    </row>
    <row r="124" spans="1:37" x14ac:dyDescent="0.25">
      <c r="A124" s="37">
        <v>121</v>
      </c>
      <c r="B124" s="159" t="s">
        <v>285</v>
      </c>
      <c r="C124" s="20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>
        <v>1</v>
      </c>
      <c r="V124" s="30">
        <v>1</v>
      </c>
      <c r="W124" s="30"/>
      <c r="X124" s="30"/>
      <c r="Y124" s="30"/>
      <c r="Z124" s="30"/>
      <c r="AA124" s="30"/>
      <c r="AB124" s="30"/>
      <c r="AC124" s="117"/>
      <c r="AD124" s="389"/>
      <c r="AE124" s="289">
        <v>2</v>
      </c>
      <c r="AF124" s="239">
        <f>COUNTIFS('Po jménech'!$E$2:$E$2024,$B124,'Po jménech'!$I$2:$I$2024,9)</f>
        <v>2</v>
      </c>
      <c r="AG124" s="231">
        <f>COUNTIFS('Po jménech'!$E$2:$E$2024,$B124,'Po jménech'!$I$2:$I$2024,9,'Po jménech'!$J$2:$J$2024,16)</f>
        <v>0</v>
      </c>
      <c r="AH124" s="232">
        <f>COUNTIFS('Po jménech'!$E$2:$E$2024,$B124,'Po jménech'!$I$2:$I$2024,9,'Po jménech'!$J$2:$J$2024,8)</f>
        <v>0</v>
      </c>
      <c r="AI124" s="232">
        <f>COUNTIFS('Po jménech'!$E$2:$E$2024,$B124,'Po jménech'!$I$2:$I$2024,9,'Po jménech'!$J$2:$J$2024,4)</f>
        <v>0</v>
      </c>
      <c r="AJ124" s="270">
        <f>COUNTIFS('Po jménech'!$E$2:$E$2024,$B124,'Po jménech'!$I$2:$I$2024,9,'Po jménech'!$J$2:$J$2024,2)</f>
        <v>0</v>
      </c>
      <c r="AK124" s="233">
        <f>COUNTIFS('Po jménech'!$E$2:$E$2024,$B124,'Po jménech'!$I$2:$I$2024,9,'Po jménech'!$J$2:$J$2024,1)</f>
        <v>2</v>
      </c>
    </row>
    <row r="125" spans="1:37" x14ac:dyDescent="0.25">
      <c r="A125" s="37">
        <v>122</v>
      </c>
      <c r="B125" s="159" t="s">
        <v>248</v>
      </c>
      <c r="C125" s="20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>
        <v>1</v>
      </c>
      <c r="T125" s="30">
        <v>1</v>
      </c>
      <c r="U125" s="30"/>
      <c r="V125" s="30"/>
      <c r="W125" s="30"/>
      <c r="X125" s="30"/>
      <c r="Y125" s="30"/>
      <c r="Z125" s="30"/>
      <c r="AA125" s="30"/>
      <c r="AB125" s="30"/>
      <c r="AC125" s="117"/>
      <c r="AD125" s="389"/>
      <c r="AE125" s="289">
        <v>2</v>
      </c>
      <c r="AF125" s="239">
        <f>COUNTIFS('Po jménech'!$E$2:$E$2024,$B125,'Po jménech'!$I$2:$I$2024,9)</f>
        <v>2</v>
      </c>
      <c r="AG125" s="231">
        <f>COUNTIFS('Po jménech'!$E$2:$E$2024,$B125,'Po jménech'!$I$2:$I$2024,9,'Po jménech'!$J$2:$J$2024,16)</f>
        <v>0</v>
      </c>
      <c r="AH125" s="232">
        <f>COUNTIFS('Po jménech'!$E$2:$E$2024,$B125,'Po jménech'!$I$2:$I$2024,9,'Po jménech'!$J$2:$J$2024,8)</f>
        <v>0</v>
      </c>
      <c r="AI125" s="232">
        <f>COUNTIFS('Po jménech'!$E$2:$E$2024,$B125,'Po jménech'!$I$2:$I$2024,9,'Po jménech'!$J$2:$J$2024,4)</f>
        <v>0</v>
      </c>
      <c r="AJ125" s="270">
        <f>COUNTIFS('Po jménech'!$E$2:$E$2024,$B125,'Po jménech'!$I$2:$I$2024,9,'Po jménech'!$J$2:$J$2024,2)</f>
        <v>0</v>
      </c>
      <c r="AK125" s="233">
        <f>COUNTIFS('Po jménech'!$E$2:$E$2024,$B125,'Po jménech'!$I$2:$I$2024,9,'Po jménech'!$J$2:$J$2024,1)</f>
        <v>2</v>
      </c>
    </row>
    <row r="126" spans="1:37" x14ac:dyDescent="0.25">
      <c r="A126" s="37">
        <v>123</v>
      </c>
      <c r="B126" s="159" t="s">
        <v>45</v>
      </c>
      <c r="C126" s="200">
        <v>1</v>
      </c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117"/>
      <c r="AD126" s="389"/>
      <c r="AE126" s="289">
        <v>1</v>
      </c>
      <c r="AF126" s="239">
        <f>COUNTIFS('Po jménech'!$E$2:$E$2024,$B126,'Po jménech'!$I$2:$I$2024,9)</f>
        <v>1</v>
      </c>
      <c r="AG126" s="231">
        <f>COUNTIFS('Po jménech'!$E$2:$E$2024,$B126,'Po jménech'!$I$2:$I$2024,9,'Po jménech'!$J$2:$J$2024,16)</f>
        <v>0</v>
      </c>
      <c r="AH126" s="232">
        <f>COUNTIFS('Po jménech'!$E$2:$E$2024,$B126,'Po jménech'!$I$2:$I$2024,9,'Po jménech'!$J$2:$J$2024,8)</f>
        <v>0</v>
      </c>
      <c r="AI126" s="232">
        <f>COUNTIFS('Po jménech'!$E$2:$E$2024,$B126,'Po jménech'!$I$2:$I$2024,9,'Po jménech'!$J$2:$J$2024,4)</f>
        <v>0</v>
      </c>
      <c r="AJ126" s="270">
        <f>COUNTIFS('Po jménech'!$E$2:$E$2024,$B126,'Po jménech'!$I$2:$I$2024,9,'Po jménech'!$J$2:$J$2024,2)</f>
        <v>0</v>
      </c>
      <c r="AK126" s="233">
        <f>COUNTIFS('Po jménech'!$E$2:$E$2024,$B126,'Po jménech'!$I$2:$I$2024,9,'Po jménech'!$J$2:$J$2024,1)</f>
        <v>1</v>
      </c>
    </row>
    <row r="127" spans="1:37" x14ac:dyDescent="0.25">
      <c r="A127" s="37">
        <v>124</v>
      </c>
      <c r="B127" s="159" t="s">
        <v>65</v>
      </c>
      <c r="C127" s="200"/>
      <c r="D127" s="30"/>
      <c r="E127" s="30"/>
      <c r="F127" s="30">
        <v>1</v>
      </c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117"/>
      <c r="AD127" s="389"/>
      <c r="AE127" s="289">
        <v>1</v>
      </c>
      <c r="AF127" s="239">
        <f>COUNTIFS('Po jménech'!$E$2:$E$2024,$B127,'Po jménech'!$I$2:$I$2024,9)</f>
        <v>1</v>
      </c>
      <c r="AG127" s="231">
        <f>COUNTIFS('Po jménech'!$E$2:$E$2024,$B127,'Po jménech'!$I$2:$I$2024,9,'Po jménech'!$J$2:$J$2024,16)</f>
        <v>0</v>
      </c>
      <c r="AH127" s="232">
        <f>COUNTIFS('Po jménech'!$E$2:$E$2024,$B127,'Po jménech'!$I$2:$I$2024,9,'Po jménech'!$J$2:$J$2024,8)</f>
        <v>0</v>
      </c>
      <c r="AI127" s="232">
        <f>COUNTIFS('Po jménech'!$E$2:$E$2024,$B127,'Po jménech'!$I$2:$I$2024,9,'Po jménech'!$J$2:$J$2024,4)</f>
        <v>0</v>
      </c>
      <c r="AJ127" s="270">
        <f>COUNTIFS('Po jménech'!$E$2:$E$2024,$B127,'Po jménech'!$I$2:$I$2024,9,'Po jménech'!$J$2:$J$2024,2)</f>
        <v>0</v>
      </c>
      <c r="AK127" s="233">
        <f>COUNTIFS('Po jménech'!$E$2:$E$2024,$B127,'Po jménech'!$I$2:$I$2024,9,'Po jménech'!$J$2:$J$2024,1)</f>
        <v>1</v>
      </c>
    </row>
    <row r="128" spans="1:37" x14ac:dyDescent="0.25">
      <c r="A128" s="37">
        <v>125</v>
      </c>
      <c r="B128" s="159" t="s">
        <v>252</v>
      </c>
      <c r="C128" s="20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>
        <v>1</v>
      </c>
      <c r="T128" s="30"/>
      <c r="U128" s="30"/>
      <c r="V128" s="30"/>
      <c r="W128" s="30"/>
      <c r="X128" s="30"/>
      <c r="Y128" s="30"/>
      <c r="Z128" s="30"/>
      <c r="AA128" s="30"/>
      <c r="AB128" s="30"/>
      <c r="AC128" s="117"/>
      <c r="AD128" s="389"/>
      <c r="AE128" s="289">
        <v>1</v>
      </c>
      <c r="AF128" s="239">
        <f>COUNTIFS('Po jménech'!$E$2:$E$2024,$B128,'Po jménech'!$I$2:$I$2024,9)</f>
        <v>1</v>
      </c>
      <c r="AG128" s="231">
        <f>COUNTIFS('Po jménech'!$E$2:$E$2024,$B128,'Po jménech'!$I$2:$I$2024,9,'Po jménech'!$J$2:$J$2024,16)</f>
        <v>0</v>
      </c>
      <c r="AH128" s="232">
        <f>COUNTIFS('Po jménech'!$E$2:$E$2024,$B128,'Po jménech'!$I$2:$I$2024,9,'Po jménech'!$J$2:$J$2024,8)</f>
        <v>0</v>
      </c>
      <c r="AI128" s="232">
        <f>COUNTIFS('Po jménech'!$E$2:$E$2024,$B128,'Po jménech'!$I$2:$I$2024,9,'Po jménech'!$J$2:$J$2024,4)</f>
        <v>0</v>
      </c>
      <c r="AJ128" s="270">
        <f>COUNTIFS('Po jménech'!$E$2:$E$2024,$B128,'Po jménech'!$I$2:$I$2024,9,'Po jménech'!$J$2:$J$2024,2)</f>
        <v>0</v>
      </c>
      <c r="AK128" s="233">
        <f>COUNTIFS('Po jménech'!$E$2:$E$2024,$B128,'Po jménech'!$I$2:$I$2024,9,'Po jménech'!$J$2:$J$2024,1)</f>
        <v>1</v>
      </c>
    </row>
    <row r="129" spans="1:37" x14ac:dyDescent="0.25">
      <c r="A129" s="37">
        <v>126</v>
      </c>
      <c r="B129" s="159" t="s">
        <v>43</v>
      </c>
      <c r="C129" s="200">
        <v>1</v>
      </c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117"/>
      <c r="AD129" s="389"/>
      <c r="AE129" s="289">
        <v>1</v>
      </c>
      <c r="AF129" s="239">
        <f>COUNTIFS('Po jménech'!$E$2:$E$2024,$B129,'Po jménech'!$I$2:$I$2024,9)</f>
        <v>1</v>
      </c>
      <c r="AG129" s="231">
        <f>COUNTIFS('Po jménech'!$E$2:$E$2024,$B129,'Po jménech'!$I$2:$I$2024,9,'Po jménech'!$J$2:$J$2024,16)</f>
        <v>0</v>
      </c>
      <c r="AH129" s="232">
        <f>COUNTIFS('Po jménech'!$E$2:$E$2024,$B129,'Po jménech'!$I$2:$I$2024,9,'Po jménech'!$J$2:$J$2024,8)</f>
        <v>0</v>
      </c>
      <c r="AI129" s="232">
        <f>COUNTIFS('Po jménech'!$E$2:$E$2024,$B129,'Po jménech'!$I$2:$I$2024,9,'Po jménech'!$J$2:$J$2024,4)</f>
        <v>0</v>
      </c>
      <c r="AJ129" s="270">
        <f>COUNTIFS('Po jménech'!$E$2:$E$2024,$B129,'Po jménech'!$I$2:$I$2024,9,'Po jménech'!$J$2:$J$2024,2)</f>
        <v>0</v>
      </c>
      <c r="AK129" s="233">
        <f>COUNTIFS('Po jménech'!$E$2:$E$2024,$B129,'Po jménech'!$I$2:$I$2024,9,'Po jménech'!$J$2:$J$2024,1)</f>
        <v>1</v>
      </c>
    </row>
    <row r="130" spans="1:37" x14ac:dyDescent="0.25">
      <c r="A130" s="37">
        <v>127</v>
      </c>
      <c r="B130" s="159" t="s">
        <v>196</v>
      </c>
      <c r="C130" s="20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>
        <v>1</v>
      </c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117"/>
      <c r="AD130" s="389"/>
      <c r="AE130" s="289">
        <v>1</v>
      </c>
      <c r="AF130" s="239">
        <f>COUNTIFS('Po jménech'!$E$2:$E$2024,$B130,'Po jménech'!$I$2:$I$2024,9)</f>
        <v>1</v>
      </c>
      <c r="AG130" s="231">
        <f>COUNTIFS('Po jménech'!$E$2:$E$2024,$B130,'Po jménech'!$I$2:$I$2024,9,'Po jménech'!$J$2:$J$2024,16)</f>
        <v>0</v>
      </c>
      <c r="AH130" s="232">
        <f>COUNTIFS('Po jménech'!$E$2:$E$2024,$B130,'Po jménech'!$I$2:$I$2024,9,'Po jménech'!$J$2:$J$2024,8)</f>
        <v>0</v>
      </c>
      <c r="AI130" s="232">
        <f>COUNTIFS('Po jménech'!$E$2:$E$2024,$B130,'Po jménech'!$I$2:$I$2024,9,'Po jménech'!$J$2:$J$2024,4)</f>
        <v>0</v>
      </c>
      <c r="AJ130" s="270">
        <f>COUNTIFS('Po jménech'!$E$2:$E$2024,$B130,'Po jménech'!$I$2:$I$2024,9,'Po jménech'!$J$2:$J$2024,2)</f>
        <v>0</v>
      </c>
      <c r="AK130" s="233">
        <f>COUNTIFS('Po jménech'!$E$2:$E$2024,$B130,'Po jménech'!$I$2:$I$2024,9,'Po jménech'!$J$2:$J$2024,1)</f>
        <v>1</v>
      </c>
    </row>
    <row r="131" spans="1:37" x14ac:dyDescent="0.25">
      <c r="A131" s="37">
        <v>128</v>
      </c>
      <c r="B131" s="159" t="s">
        <v>372</v>
      </c>
      <c r="C131" s="20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>
        <v>1</v>
      </c>
      <c r="AA131" s="30"/>
      <c r="AB131" s="30"/>
      <c r="AC131" s="117"/>
      <c r="AD131" s="389"/>
      <c r="AE131" s="289">
        <v>1</v>
      </c>
      <c r="AF131" s="239">
        <f>COUNTIFS('Po jménech'!$E$2:$E$2024,$B131,'Po jménech'!$I$2:$I$2024,9)</f>
        <v>1</v>
      </c>
      <c r="AG131" s="231">
        <f>COUNTIFS('Po jménech'!$E$2:$E$2024,$B131,'Po jménech'!$I$2:$I$2024,9,'Po jménech'!$J$2:$J$2024,16)</f>
        <v>0</v>
      </c>
      <c r="AH131" s="232">
        <f>COUNTIFS('Po jménech'!$E$2:$E$2024,$B131,'Po jménech'!$I$2:$I$2024,9,'Po jménech'!$J$2:$J$2024,8)</f>
        <v>0</v>
      </c>
      <c r="AI131" s="232">
        <f>COUNTIFS('Po jménech'!$E$2:$E$2024,$B131,'Po jménech'!$I$2:$I$2024,9,'Po jménech'!$J$2:$J$2024,4)</f>
        <v>0</v>
      </c>
      <c r="AJ131" s="270">
        <f>COUNTIFS('Po jménech'!$E$2:$E$2024,$B131,'Po jménech'!$I$2:$I$2024,9,'Po jménech'!$J$2:$J$2024,2)</f>
        <v>0</v>
      </c>
      <c r="AK131" s="233">
        <f>COUNTIFS('Po jménech'!$E$2:$E$2024,$B131,'Po jménech'!$I$2:$I$2024,9,'Po jménech'!$J$2:$J$2024,1)</f>
        <v>1</v>
      </c>
    </row>
    <row r="132" spans="1:37" x14ac:dyDescent="0.25">
      <c r="A132" s="37">
        <v>129</v>
      </c>
      <c r="B132" s="159" t="s">
        <v>312</v>
      </c>
      <c r="C132" s="20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>
        <v>1</v>
      </c>
      <c r="W132" s="30"/>
      <c r="X132" s="30"/>
      <c r="Y132" s="30"/>
      <c r="Z132" s="30"/>
      <c r="AA132" s="30"/>
      <c r="AB132" s="30"/>
      <c r="AC132" s="117"/>
      <c r="AD132" s="389"/>
      <c r="AE132" s="289">
        <v>1</v>
      </c>
      <c r="AF132" s="239">
        <f>COUNTIFS('Po jménech'!$E$2:$E$2024,$B132,'Po jménech'!$I$2:$I$2024,9)</f>
        <v>1</v>
      </c>
      <c r="AG132" s="231">
        <f>COUNTIFS('Po jménech'!$E$2:$E$2024,$B132,'Po jménech'!$I$2:$I$2024,9,'Po jménech'!$J$2:$J$2024,16)</f>
        <v>0</v>
      </c>
      <c r="AH132" s="232">
        <f>COUNTIFS('Po jménech'!$E$2:$E$2024,$B132,'Po jménech'!$I$2:$I$2024,9,'Po jménech'!$J$2:$J$2024,8)</f>
        <v>0</v>
      </c>
      <c r="AI132" s="232">
        <f>COUNTIFS('Po jménech'!$E$2:$E$2024,$B132,'Po jménech'!$I$2:$I$2024,9,'Po jménech'!$J$2:$J$2024,4)</f>
        <v>0</v>
      </c>
      <c r="AJ132" s="270">
        <f>COUNTIFS('Po jménech'!$E$2:$E$2024,$B132,'Po jménech'!$I$2:$I$2024,9,'Po jménech'!$J$2:$J$2024,2)</f>
        <v>0</v>
      </c>
      <c r="AK132" s="233">
        <f>COUNTIFS('Po jménech'!$E$2:$E$2024,$B132,'Po jménech'!$I$2:$I$2024,9,'Po jménech'!$J$2:$J$2024,1)</f>
        <v>1</v>
      </c>
    </row>
    <row r="133" spans="1:37" x14ac:dyDescent="0.25">
      <c r="A133" s="37">
        <v>130</v>
      </c>
      <c r="B133" s="159" t="s">
        <v>328</v>
      </c>
      <c r="C133" s="20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>
        <v>1</v>
      </c>
      <c r="X133" s="30"/>
      <c r="Y133" s="30"/>
      <c r="Z133" s="30"/>
      <c r="AA133" s="30"/>
      <c r="AB133" s="30"/>
      <c r="AC133" s="117"/>
      <c r="AD133" s="389"/>
      <c r="AE133" s="289">
        <v>1</v>
      </c>
      <c r="AF133" s="239">
        <f>COUNTIFS('Po jménech'!$E$2:$E$2024,$B133,'Po jménech'!$I$2:$I$2024,9)</f>
        <v>1</v>
      </c>
      <c r="AG133" s="231">
        <f>COUNTIFS('Po jménech'!$E$2:$E$2024,$B133,'Po jménech'!$I$2:$I$2024,9,'Po jménech'!$J$2:$J$2024,16)</f>
        <v>0</v>
      </c>
      <c r="AH133" s="232">
        <f>COUNTIFS('Po jménech'!$E$2:$E$2024,$B133,'Po jménech'!$I$2:$I$2024,9,'Po jménech'!$J$2:$J$2024,8)</f>
        <v>0</v>
      </c>
      <c r="AI133" s="232">
        <f>COUNTIFS('Po jménech'!$E$2:$E$2024,$B133,'Po jménech'!$I$2:$I$2024,9,'Po jménech'!$J$2:$J$2024,4)</f>
        <v>0</v>
      </c>
      <c r="AJ133" s="270">
        <f>COUNTIFS('Po jménech'!$E$2:$E$2024,$B133,'Po jménech'!$I$2:$I$2024,9,'Po jménech'!$J$2:$J$2024,2)</f>
        <v>0</v>
      </c>
      <c r="AK133" s="233">
        <f>COUNTIFS('Po jménech'!$E$2:$E$2024,$B133,'Po jménech'!$I$2:$I$2024,9,'Po jménech'!$J$2:$J$2024,1)</f>
        <v>1</v>
      </c>
    </row>
    <row r="134" spans="1:37" x14ac:dyDescent="0.25">
      <c r="A134" s="37">
        <v>131</v>
      </c>
      <c r="B134" s="159" t="s">
        <v>289</v>
      </c>
      <c r="C134" s="20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>
        <v>1</v>
      </c>
      <c r="V134" s="30"/>
      <c r="W134" s="30"/>
      <c r="X134" s="30"/>
      <c r="Y134" s="30"/>
      <c r="Z134" s="30"/>
      <c r="AA134" s="30"/>
      <c r="AB134" s="30"/>
      <c r="AC134" s="117"/>
      <c r="AD134" s="389"/>
      <c r="AE134" s="289">
        <v>1</v>
      </c>
      <c r="AF134" s="239">
        <f>COUNTIFS('Po jménech'!$E$2:$E$2024,$B134,'Po jménech'!$I$2:$I$2024,9)</f>
        <v>1</v>
      </c>
      <c r="AG134" s="231">
        <f>COUNTIFS('Po jménech'!$E$2:$E$2024,$B134,'Po jménech'!$I$2:$I$2024,9,'Po jménech'!$J$2:$J$2024,16)</f>
        <v>0</v>
      </c>
      <c r="AH134" s="232">
        <f>COUNTIFS('Po jménech'!$E$2:$E$2024,$B134,'Po jménech'!$I$2:$I$2024,9,'Po jménech'!$J$2:$J$2024,8)</f>
        <v>0</v>
      </c>
      <c r="AI134" s="232">
        <f>COUNTIFS('Po jménech'!$E$2:$E$2024,$B134,'Po jménech'!$I$2:$I$2024,9,'Po jménech'!$J$2:$J$2024,4)</f>
        <v>0</v>
      </c>
      <c r="AJ134" s="270">
        <f>COUNTIFS('Po jménech'!$E$2:$E$2024,$B134,'Po jménech'!$I$2:$I$2024,9,'Po jménech'!$J$2:$J$2024,2)</f>
        <v>0</v>
      </c>
      <c r="AK134" s="233">
        <f>COUNTIFS('Po jménech'!$E$2:$E$2024,$B134,'Po jménech'!$I$2:$I$2024,9,'Po jménech'!$J$2:$J$2024,1)</f>
        <v>1</v>
      </c>
    </row>
    <row r="135" spans="1:37" x14ac:dyDescent="0.25">
      <c r="A135" s="37">
        <v>132</v>
      </c>
      <c r="B135" s="159" t="s">
        <v>377</v>
      </c>
      <c r="C135" s="20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>
        <v>1</v>
      </c>
      <c r="AC135" s="117"/>
      <c r="AD135" s="389"/>
      <c r="AE135" s="289">
        <v>1</v>
      </c>
      <c r="AF135" s="239">
        <f>COUNTIFS('Po jménech'!$E$2:$E$2024,$B135,'Po jménech'!$I$2:$I$2024,9)</f>
        <v>1</v>
      </c>
      <c r="AG135" s="231">
        <f>COUNTIFS('Po jménech'!$E$2:$E$2024,$B135,'Po jménech'!$I$2:$I$2024,9,'Po jménech'!$J$2:$J$2024,16)</f>
        <v>0</v>
      </c>
      <c r="AH135" s="232">
        <f>COUNTIFS('Po jménech'!$E$2:$E$2024,$B135,'Po jménech'!$I$2:$I$2024,9,'Po jménech'!$J$2:$J$2024,8)</f>
        <v>0</v>
      </c>
      <c r="AI135" s="232">
        <f>COUNTIFS('Po jménech'!$E$2:$E$2024,$B135,'Po jménech'!$I$2:$I$2024,9,'Po jménech'!$J$2:$J$2024,4)</f>
        <v>0</v>
      </c>
      <c r="AJ135" s="270">
        <f>COUNTIFS('Po jménech'!$E$2:$E$2024,$B135,'Po jménech'!$I$2:$I$2024,9,'Po jménech'!$J$2:$J$2024,2)</f>
        <v>0</v>
      </c>
      <c r="AK135" s="233">
        <f>COUNTIFS('Po jménech'!$E$2:$E$2024,$B135,'Po jménech'!$I$2:$I$2024,9,'Po jménech'!$J$2:$J$2024,1)</f>
        <v>1</v>
      </c>
    </row>
    <row r="136" spans="1:37" x14ac:dyDescent="0.25">
      <c r="A136" s="37">
        <v>133</v>
      </c>
      <c r="B136" s="159" t="s">
        <v>417</v>
      </c>
      <c r="C136" s="20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117">
        <v>1</v>
      </c>
      <c r="AD136" s="389"/>
      <c r="AE136" s="289">
        <v>1</v>
      </c>
      <c r="AF136" s="239">
        <f>COUNTIFS('Po jménech'!$E$2:$E$2024,$B136,'Po jménech'!$I$2:$I$2024,9)</f>
        <v>1</v>
      </c>
      <c r="AG136" s="231">
        <f>COUNTIFS('Po jménech'!$E$2:$E$2024,$B136,'Po jménech'!$I$2:$I$2024,9,'Po jménech'!$J$2:$J$2024,16)</f>
        <v>0</v>
      </c>
      <c r="AH136" s="232">
        <f>COUNTIFS('Po jménech'!$E$2:$E$2024,$B136,'Po jménech'!$I$2:$I$2024,9,'Po jménech'!$J$2:$J$2024,8)</f>
        <v>0</v>
      </c>
      <c r="AI136" s="232">
        <f>COUNTIFS('Po jménech'!$E$2:$E$2024,$B136,'Po jménech'!$I$2:$I$2024,9,'Po jménech'!$J$2:$J$2024,4)</f>
        <v>0</v>
      </c>
      <c r="AJ136" s="270">
        <f>COUNTIFS('Po jménech'!$E$2:$E$2024,$B136,'Po jménech'!$I$2:$I$2024,9,'Po jménech'!$J$2:$J$2024,2)</f>
        <v>0</v>
      </c>
      <c r="AK136" s="233">
        <f>COUNTIFS('Po jménech'!$E$2:$E$2024,$B136,'Po jménech'!$I$2:$I$2024,9,'Po jménech'!$J$2:$J$2024,1)</f>
        <v>1</v>
      </c>
    </row>
    <row r="137" spans="1:37" x14ac:dyDescent="0.25">
      <c r="A137" s="37">
        <v>134</v>
      </c>
      <c r="B137" s="159" t="s">
        <v>128</v>
      </c>
      <c r="C137" s="200"/>
      <c r="D137" s="30"/>
      <c r="E137" s="30"/>
      <c r="F137" s="30"/>
      <c r="G137" s="30"/>
      <c r="H137" s="30"/>
      <c r="I137" s="30"/>
      <c r="J137" s="30"/>
      <c r="K137" s="30"/>
      <c r="L137" s="30">
        <v>1</v>
      </c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117"/>
      <c r="AD137" s="389"/>
      <c r="AE137" s="289">
        <v>1</v>
      </c>
      <c r="AF137" s="239">
        <f>COUNTIFS('Po jménech'!$E$2:$E$2024,$B137,'Po jménech'!$I$2:$I$2024,9)</f>
        <v>1</v>
      </c>
      <c r="AG137" s="231">
        <f>COUNTIFS('Po jménech'!$E$2:$E$2024,$B137,'Po jménech'!$I$2:$I$2024,9,'Po jménech'!$J$2:$J$2024,16)</f>
        <v>0</v>
      </c>
      <c r="AH137" s="232">
        <f>COUNTIFS('Po jménech'!$E$2:$E$2024,$B137,'Po jménech'!$I$2:$I$2024,9,'Po jménech'!$J$2:$J$2024,8)</f>
        <v>0</v>
      </c>
      <c r="AI137" s="232">
        <f>COUNTIFS('Po jménech'!$E$2:$E$2024,$B137,'Po jménech'!$I$2:$I$2024,9,'Po jménech'!$J$2:$J$2024,4)</f>
        <v>0</v>
      </c>
      <c r="AJ137" s="270">
        <f>COUNTIFS('Po jménech'!$E$2:$E$2024,$B137,'Po jménech'!$I$2:$I$2024,9,'Po jménech'!$J$2:$J$2024,2)</f>
        <v>0</v>
      </c>
      <c r="AK137" s="233">
        <f>COUNTIFS('Po jménech'!$E$2:$E$2024,$B137,'Po jménech'!$I$2:$I$2024,9,'Po jménech'!$J$2:$J$2024,1)</f>
        <v>1</v>
      </c>
    </row>
    <row r="138" spans="1:37" x14ac:dyDescent="0.25">
      <c r="A138" s="37">
        <v>135</v>
      </c>
      <c r="B138" s="159" t="s">
        <v>197</v>
      </c>
      <c r="C138" s="20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>
        <v>1</v>
      </c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117"/>
      <c r="AD138" s="389"/>
      <c r="AE138" s="289">
        <v>1</v>
      </c>
      <c r="AF138" s="239">
        <f>COUNTIFS('Po jménech'!$E$2:$E$2024,$B138,'Po jménech'!$I$2:$I$2024,9)</f>
        <v>1</v>
      </c>
      <c r="AG138" s="231">
        <f>COUNTIFS('Po jménech'!$E$2:$E$2024,$B138,'Po jménech'!$I$2:$I$2024,9,'Po jménech'!$J$2:$J$2024,16)</f>
        <v>0</v>
      </c>
      <c r="AH138" s="232">
        <f>COUNTIFS('Po jménech'!$E$2:$E$2024,$B138,'Po jménech'!$I$2:$I$2024,9,'Po jménech'!$J$2:$J$2024,8)</f>
        <v>0</v>
      </c>
      <c r="AI138" s="232">
        <f>COUNTIFS('Po jménech'!$E$2:$E$2024,$B138,'Po jménech'!$I$2:$I$2024,9,'Po jménech'!$J$2:$J$2024,4)</f>
        <v>0</v>
      </c>
      <c r="AJ138" s="270">
        <f>COUNTIFS('Po jménech'!$E$2:$E$2024,$B138,'Po jménech'!$I$2:$I$2024,9,'Po jménech'!$J$2:$J$2024,2)</f>
        <v>0</v>
      </c>
      <c r="AK138" s="233">
        <f>COUNTIFS('Po jménech'!$E$2:$E$2024,$B138,'Po jménech'!$I$2:$I$2024,9,'Po jménech'!$J$2:$J$2024,1)</f>
        <v>1</v>
      </c>
    </row>
    <row r="139" spans="1:37" x14ac:dyDescent="0.25">
      <c r="A139" s="37">
        <v>136</v>
      </c>
      <c r="B139" s="159" t="s">
        <v>154</v>
      </c>
      <c r="C139" s="200"/>
      <c r="D139" s="30"/>
      <c r="E139" s="30"/>
      <c r="F139" s="30"/>
      <c r="G139" s="30"/>
      <c r="H139" s="30"/>
      <c r="I139" s="30"/>
      <c r="J139" s="30"/>
      <c r="K139" s="30">
        <v>1</v>
      </c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117"/>
      <c r="AD139" s="389"/>
      <c r="AE139" s="289">
        <v>1</v>
      </c>
      <c r="AF139" s="239">
        <f>COUNTIFS('Po jménech'!$E$2:$E$2024,$B139,'Po jménech'!$I$2:$I$2024,9)</f>
        <v>1</v>
      </c>
      <c r="AG139" s="231">
        <f>COUNTIFS('Po jménech'!$E$2:$E$2024,$B139,'Po jménech'!$I$2:$I$2024,9,'Po jménech'!$J$2:$J$2024,16)</f>
        <v>0</v>
      </c>
      <c r="AH139" s="232">
        <f>COUNTIFS('Po jménech'!$E$2:$E$2024,$B139,'Po jménech'!$I$2:$I$2024,9,'Po jménech'!$J$2:$J$2024,8)</f>
        <v>0</v>
      </c>
      <c r="AI139" s="232">
        <f>COUNTIFS('Po jménech'!$E$2:$E$2024,$B139,'Po jménech'!$I$2:$I$2024,9,'Po jménech'!$J$2:$J$2024,4)</f>
        <v>0</v>
      </c>
      <c r="AJ139" s="270">
        <f>COUNTIFS('Po jménech'!$E$2:$E$2024,$B139,'Po jménech'!$I$2:$I$2024,9,'Po jménech'!$J$2:$J$2024,2)</f>
        <v>0</v>
      </c>
      <c r="AK139" s="233">
        <f>COUNTIFS('Po jménech'!$E$2:$E$2024,$B139,'Po jménech'!$I$2:$I$2024,9,'Po jménech'!$J$2:$J$2024,1)</f>
        <v>1</v>
      </c>
    </row>
    <row r="140" spans="1:37" x14ac:dyDescent="0.25">
      <c r="A140" s="37">
        <v>137</v>
      </c>
      <c r="B140" s="159" t="s">
        <v>259</v>
      </c>
      <c r="C140" s="20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>
        <v>1</v>
      </c>
      <c r="U140" s="30"/>
      <c r="V140" s="30"/>
      <c r="W140" s="30"/>
      <c r="X140" s="30"/>
      <c r="Y140" s="30"/>
      <c r="Z140" s="30"/>
      <c r="AA140" s="30"/>
      <c r="AB140" s="30"/>
      <c r="AC140" s="117"/>
      <c r="AD140" s="389"/>
      <c r="AE140" s="289">
        <v>1</v>
      </c>
      <c r="AF140" s="239">
        <f>COUNTIFS('Po jménech'!$E$2:$E$2024,$B140,'Po jménech'!$I$2:$I$2024,9)</f>
        <v>1</v>
      </c>
      <c r="AG140" s="231">
        <f>COUNTIFS('Po jménech'!$E$2:$E$2024,$B140,'Po jménech'!$I$2:$I$2024,9,'Po jménech'!$J$2:$J$2024,16)</f>
        <v>0</v>
      </c>
      <c r="AH140" s="232">
        <f>COUNTIFS('Po jménech'!$E$2:$E$2024,$B140,'Po jménech'!$I$2:$I$2024,9,'Po jménech'!$J$2:$J$2024,8)</f>
        <v>0</v>
      </c>
      <c r="AI140" s="232">
        <f>COUNTIFS('Po jménech'!$E$2:$E$2024,$B140,'Po jménech'!$I$2:$I$2024,9,'Po jménech'!$J$2:$J$2024,4)</f>
        <v>0</v>
      </c>
      <c r="AJ140" s="270">
        <f>COUNTIFS('Po jménech'!$E$2:$E$2024,$B140,'Po jménech'!$I$2:$I$2024,9,'Po jménech'!$J$2:$J$2024,2)</f>
        <v>0</v>
      </c>
      <c r="AK140" s="233">
        <f>COUNTIFS('Po jménech'!$E$2:$E$2024,$B140,'Po jménech'!$I$2:$I$2024,9,'Po jménech'!$J$2:$J$2024,1)</f>
        <v>1</v>
      </c>
    </row>
    <row r="141" spans="1:37" x14ac:dyDescent="0.25">
      <c r="A141" s="37">
        <v>138</v>
      </c>
      <c r="B141" s="159" t="s">
        <v>434</v>
      </c>
      <c r="C141" s="20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117"/>
      <c r="AD141" s="389">
        <v>1</v>
      </c>
      <c r="AE141" s="289">
        <v>1</v>
      </c>
      <c r="AF141" s="239">
        <f>COUNTIFS('Po jménech'!$E$2:$E$2024,$B141,'Po jménech'!$I$2:$I$2024,9)</f>
        <v>1</v>
      </c>
      <c r="AG141" s="231">
        <f>COUNTIFS('Po jménech'!$E$2:$E$2024,$B141,'Po jménech'!$I$2:$I$2024,9,'Po jménech'!$J$2:$J$2024,16)</f>
        <v>0</v>
      </c>
      <c r="AH141" s="232">
        <f>COUNTIFS('Po jménech'!$E$2:$E$2024,$B141,'Po jménech'!$I$2:$I$2024,9,'Po jménech'!$J$2:$J$2024,8)</f>
        <v>0</v>
      </c>
      <c r="AI141" s="232">
        <f>COUNTIFS('Po jménech'!$E$2:$E$2024,$B141,'Po jménech'!$I$2:$I$2024,9,'Po jménech'!$J$2:$J$2024,4)</f>
        <v>0</v>
      </c>
      <c r="AJ141" s="270">
        <f>COUNTIFS('Po jménech'!$E$2:$E$2024,$B141,'Po jménech'!$I$2:$I$2024,9,'Po jménech'!$J$2:$J$2024,2)</f>
        <v>0</v>
      </c>
      <c r="AK141" s="233">
        <f>COUNTIFS('Po jménech'!$E$2:$E$2024,$B141,'Po jménech'!$I$2:$I$2024,9,'Po jménech'!$J$2:$J$2024,1)</f>
        <v>1</v>
      </c>
    </row>
    <row r="142" spans="1:37" x14ac:dyDescent="0.25">
      <c r="A142" s="37">
        <v>139</v>
      </c>
      <c r="B142" s="159" t="s">
        <v>408</v>
      </c>
      <c r="C142" s="20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117">
        <v>1</v>
      </c>
      <c r="AD142" s="389"/>
      <c r="AE142" s="289">
        <v>1</v>
      </c>
      <c r="AF142" s="239">
        <f>COUNTIFS('Po jménech'!$E$2:$E$2024,$B142,'Po jménech'!$I$2:$I$2024,9)</f>
        <v>1</v>
      </c>
      <c r="AG142" s="231">
        <f>COUNTIFS('Po jménech'!$E$2:$E$2024,$B142,'Po jménech'!$I$2:$I$2024,9,'Po jménech'!$J$2:$J$2024,16)</f>
        <v>0</v>
      </c>
      <c r="AH142" s="232">
        <f>COUNTIFS('Po jménech'!$E$2:$E$2024,$B142,'Po jménech'!$I$2:$I$2024,9,'Po jménech'!$J$2:$J$2024,8)</f>
        <v>0</v>
      </c>
      <c r="AI142" s="232">
        <f>COUNTIFS('Po jménech'!$E$2:$E$2024,$B142,'Po jménech'!$I$2:$I$2024,9,'Po jménech'!$J$2:$J$2024,4)</f>
        <v>0</v>
      </c>
      <c r="AJ142" s="270">
        <f>COUNTIFS('Po jménech'!$E$2:$E$2024,$B142,'Po jménech'!$I$2:$I$2024,9,'Po jménech'!$J$2:$J$2024,2)</f>
        <v>0</v>
      </c>
      <c r="AK142" s="233">
        <f>COUNTIFS('Po jménech'!$E$2:$E$2024,$B142,'Po jménech'!$I$2:$I$2024,9,'Po jménech'!$J$2:$J$2024,1)</f>
        <v>1</v>
      </c>
    </row>
    <row r="143" spans="1:37" x14ac:dyDescent="0.25">
      <c r="A143" s="37">
        <v>140</v>
      </c>
      <c r="B143" s="159" t="s">
        <v>265</v>
      </c>
      <c r="C143" s="20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>
        <v>1</v>
      </c>
      <c r="U143" s="30"/>
      <c r="V143" s="30"/>
      <c r="W143" s="30"/>
      <c r="X143" s="30"/>
      <c r="Y143" s="30"/>
      <c r="Z143" s="30"/>
      <c r="AA143" s="30"/>
      <c r="AB143" s="30"/>
      <c r="AC143" s="117"/>
      <c r="AD143" s="389"/>
      <c r="AE143" s="289">
        <v>1</v>
      </c>
      <c r="AF143" s="239">
        <f>COUNTIFS('Po jménech'!$E$2:$E$2024,$B143,'Po jménech'!$I$2:$I$2024,9)</f>
        <v>1</v>
      </c>
      <c r="AG143" s="231">
        <f>COUNTIFS('Po jménech'!$E$2:$E$2024,$B143,'Po jménech'!$I$2:$I$2024,9,'Po jménech'!$J$2:$J$2024,16)</f>
        <v>0</v>
      </c>
      <c r="AH143" s="232">
        <f>COUNTIFS('Po jménech'!$E$2:$E$2024,$B143,'Po jménech'!$I$2:$I$2024,9,'Po jménech'!$J$2:$J$2024,8)</f>
        <v>0</v>
      </c>
      <c r="AI143" s="232">
        <f>COUNTIFS('Po jménech'!$E$2:$E$2024,$B143,'Po jménech'!$I$2:$I$2024,9,'Po jménech'!$J$2:$J$2024,4)</f>
        <v>0</v>
      </c>
      <c r="AJ143" s="270">
        <f>COUNTIFS('Po jménech'!$E$2:$E$2024,$B143,'Po jménech'!$I$2:$I$2024,9,'Po jménech'!$J$2:$J$2024,2)</f>
        <v>0</v>
      </c>
      <c r="AK143" s="233">
        <f>COUNTIFS('Po jménech'!$E$2:$E$2024,$B143,'Po jménech'!$I$2:$I$2024,9,'Po jménech'!$J$2:$J$2024,1)</f>
        <v>1</v>
      </c>
    </row>
    <row r="144" spans="1:37" x14ac:dyDescent="0.25">
      <c r="A144" s="37">
        <v>141</v>
      </c>
      <c r="B144" s="159" t="s">
        <v>172</v>
      </c>
      <c r="C144" s="200"/>
      <c r="D144" s="30"/>
      <c r="E144" s="30"/>
      <c r="F144" s="30"/>
      <c r="G144" s="30"/>
      <c r="H144" s="30"/>
      <c r="I144" s="30"/>
      <c r="J144" s="30"/>
      <c r="K144" s="30"/>
      <c r="L144" s="30"/>
      <c r="M144" s="30">
        <v>1</v>
      </c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117"/>
      <c r="AD144" s="389"/>
      <c r="AE144" s="289">
        <v>1</v>
      </c>
      <c r="AF144" s="239">
        <f>COUNTIFS('Po jménech'!$E$2:$E$2024,$B144,'Po jménech'!$I$2:$I$2024,9)</f>
        <v>1</v>
      </c>
      <c r="AG144" s="231">
        <f>COUNTIFS('Po jménech'!$E$2:$E$2024,$B144,'Po jménech'!$I$2:$I$2024,9,'Po jménech'!$J$2:$J$2024,16)</f>
        <v>0</v>
      </c>
      <c r="AH144" s="232">
        <f>COUNTIFS('Po jménech'!$E$2:$E$2024,$B144,'Po jménech'!$I$2:$I$2024,9,'Po jménech'!$J$2:$J$2024,8)</f>
        <v>0</v>
      </c>
      <c r="AI144" s="232">
        <f>COUNTIFS('Po jménech'!$E$2:$E$2024,$B144,'Po jménech'!$I$2:$I$2024,9,'Po jménech'!$J$2:$J$2024,4)</f>
        <v>0</v>
      </c>
      <c r="AJ144" s="270">
        <f>COUNTIFS('Po jménech'!$E$2:$E$2024,$B144,'Po jménech'!$I$2:$I$2024,9,'Po jménech'!$J$2:$J$2024,2)</f>
        <v>0</v>
      </c>
      <c r="AK144" s="233">
        <f>COUNTIFS('Po jménech'!$E$2:$E$2024,$B144,'Po jménech'!$I$2:$I$2024,9,'Po jménech'!$J$2:$J$2024,1)</f>
        <v>1</v>
      </c>
    </row>
    <row r="145" spans="1:37" x14ac:dyDescent="0.25">
      <c r="A145" s="37">
        <v>142</v>
      </c>
      <c r="B145" s="159" t="s">
        <v>250</v>
      </c>
      <c r="C145" s="20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>
        <v>1</v>
      </c>
      <c r="T145" s="30"/>
      <c r="U145" s="30"/>
      <c r="V145" s="30"/>
      <c r="W145" s="30"/>
      <c r="X145" s="30"/>
      <c r="Y145" s="30"/>
      <c r="Z145" s="30"/>
      <c r="AA145" s="30"/>
      <c r="AB145" s="30"/>
      <c r="AC145" s="117"/>
      <c r="AD145" s="389"/>
      <c r="AE145" s="289">
        <v>1</v>
      </c>
      <c r="AF145" s="239">
        <f>COUNTIFS('Po jménech'!$E$2:$E$2024,$B145,'Po jménech'!$I$2:$I$2024,9)</f>
        <v>1</v>
      </c>
      <c r="AG145" s="231">
        <f>COUNTIFS('Po jménech'!$E$2:$E$2024,$B145,'Po jménech'!$I$2:$I$2024,9,'Po jménech'!$J$2:$J$2024,16)</f>
        <v>0</v>
      </c>
      <c r="AH145" s="232">
        <f>COUNTIFS('Po jménech'!$E$2:$E$2024,$B145,'Po jménech'!$I$2:$I$2024,9,'Po jménech'!$J$2:$J$2024,8)</f>
        <v>0</v>
      </c>
      <c r="AI145" s="232">
        <f>COUNTIFS('Po jménech'!$E$2:$E$2024,$B145,'Po jménech'!$I$2:$I$2024,9,'Po jménech'!$J$2:$J$2024,4)</f>
        <v>0</v>
      </c>
      <c r="AJ145" s="270">
        <f>COUNTIFS('Po jménech'!$E$2:$E$2024,$B145,'Po jménech'!$I$2:$I$2024,9,'Po jménech'!$J$2:$J$2024,2)</f>
        <v>0</v>
      </c>
      <c r="AK145" s="233">
        <f>COUNTIFS('Po jménech'!$E$2:$E$2024,$B145,'Po jménech'!$I$2:$I$2024,9,'Po jménech'!$J$2:$J$2024,1)</f>
        <v>1</v>
      </c>
    </row>
    <row r="146" spans="1:37" x14ac:dyDescent="0.25">
      <c r="A146" s="37">
        <v>143</v>
      </c>
      <c r="B146" s="159" t="s">
        <v>283</v>
      </c>
      <c r="C146" s="20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>
        <v>1</v>
      </c>
      <c r="V146" s="30"/>
      <c r="W146" s="30"/>
      <c r="X146" s="30"/>
      <c r="Y146" s="30"/>
      <c r="Z146" s="30"/>
      <c r="AA146" s="30"/>
      <c r="AB146" s="30"/>
      <c r="AC146" s="117"/>
      <c r="AD146" s="389"/>
      <c r="AE146" s="289">
        <v>1</v>
      </c>
      <c r="AF146" s="239">
        <f>COUNTIFS('Po jménech'!$E$2:$E$2024,$B146,'Po jménech'!$I$2:$I$2024,9)</f>
        <v>1</v>
      </c>
      <c r="AG146" s="231">
        <f>COUNTIFS('Po jménech'!$E$2:$E$2024,$B146,'Po jménech'!$I$2:$I$2024,9,'Po jménech'!$J$2:$J$2024,16)</f>
        <v>0</v>
      </c>
      <c r="AH146" s="232">
        <f>COUNTIFS('Po jménech'!$E$2:$E$2024,$B146,'Po jménech'!$I$2:$I$2024,9,'Po jménech'!$J$2:$J$2024,8)</f>
        <v>0</v>
      </c>
      <c r="AI146" s="232">
        <f>COUNTIFS('Po jménech'!$E$2:$E$2024,$B146,'Po jménech'!$I$2:$I$2024,9,'Po jménech'!$J$2:$J$2024,4)</f>
        <v>0</v>
      </c>
      <c r="AJ146" s="270">
        <f>COUNTIFS('Po jménech'!$E$2:$E$2024,$B146,'Po jménech'!$I$2:$I$2024,9,'Po jménech'!$J$2:$J$2024,2)</f>
        <v>0</v>
      </c>
      <c r="AK146" s="233">
        <f>COUNTIFS('Po jménech'!$E$2:$E$2024,$B146,'Po jménech'!$I$2:$I$2024,9,'Po jménech'!$J$2:$J$2024,1)</f>
        <v>1</v>
      </c>
    </row>
    <row r="147" spans="1:37" x14ac:dyDescent="0.25">
      <c r="A147" s="37">
        <v>144</v>
      </c>
      <c r="B147" s="159" t="s">
        <v>97</v>
      </c>
      <c r="C147" s="200"/>
      <c r="D147" s="30"/>
      <c r="E147" s="30"/>
      <c r="F147" s="30">
        <v>1</v>
      </c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117"/>
      <c r="AD147" s="389"/>
      <c r="AE147" s="289">
        <v>1</v>
      </c>
      <c r="AF147" s="239">
        <f>COUNTIFS('Po jménech'!$E$2:$E$2024,$B147,'Po jménech'!$I$2:$I$2024,9)</f>
        <v>1</v>
      </c>
      <c r="AG147" s="231">
        <f>COUNTIFS('Po jménech'!$E$2:$E$2024,$B147,'Po jménech'!$I$2:$I$2024,9,'Po jménech'!$J$2:$J$2024,16)</f>
        <v>0</v>
      </c>
      <c r="AH147" s="232">
        <f>COUNTIFS('Po jménech'!$E$2:$E$2024,$B147,'Po jménech'!$I$2:$I$2024,9,'Po jménech'!$J$2:$J$2024,8)</f>
        <v>0</v>
      </c>
      <c r="AI147" s="232">
        <f>COUNTIFS('Po jménech'!$E$2:$E$2024,$B147,'Po jménech'!$I$2:$I$2024,9,'Po jménech'!$J$2:$J$2024,4)</f>
        <v>0</v>
      </c>
      <c r="AJ147" s="270">
        <f>COUNTIFS('Po jménech'!$E$2:$E$2024,$B147,'Po jménech'!$I$2:$I$2024,9,'Po jménech'!$J$2:$J$2024,2)</f>
        <v>0</v>
      </c>
      <c r="AK147" s="233">
        <f>COUNTIFS('Po jménech'!$E$2:$E$2024,$B147,'Po jménech'!$I$2:$I$2024,9,'Po jménech'!$J$2:$J$2024,1)</f>
        <v>1</v>
      </c>
    </row>
    <row r="148" spans="1:37" x14ac:dyDescent="0.25">
      <c r="A148" s="37">
        <v>145</v>
      </c>
      <c r="B148" s="159" t="s">
        <v>60</v>
      </c>
      <c r="C148" s="200"/>
      <c r="D148" s="30">
        <v>1</v>
      </c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117"/>
      <c r="AD148" s="389"/>
      <c r="AE148" s="289">
        <v>1</v>
      </c>
      <c r="AF148" s="239">
        <f>COUNTIFS('Po jménech'!$E$2:$E$2024,$B148,'Po jménech'!$I$2:$I$2024,9)</f>
        <v>1</v>
      </c>
      <c r="AG148" s="231">
        <f>COUNTIFS('Po jménech'!$E$2:$E$2024,$B148,'Po jménech'!$I$2:$I$2024,9,'Po jménech'!$J$2:$J$2024,16)</f>
        <v>0</v>
      </c>
      <c r="AH148" s="232">
        <f>COUNTIFS('Po jménech'!$E$2:$E$2024,$B148,'Po jménech'!$I$2:$I$2024,9,'Po jménech'!$J$2:$J$2024,8)</f>
        <v>0</v>
      </c>
      <c r="AI148" s="232">
        <f>COUNTIFS('Po jménech'!$E$2:$E$2024,$B148,'Po jménech'!$I$2:$I$2024,9,'Po jménech'!$J$2:$J$2024,4)</f>
        <v>0</v>
      </c>
      <c r="AJ148" s="270">
        <f>COUNTIFS('Po jménech'!$E$2:$E$2024,$B148,'Po jménech'!$I$2:$I$2024,9,'Po jménech'!$J$2:$J$2024,2)</f>
        <v>0</v>
      </c>
      <c r="AK148" s="233">
        <f>COUNTIFS('Po jménech'!$E$2:$E$2024,$B148,'Po jménech'!$I$2:$I$2024,9,'Po jménech'!$J$2:$J$2024,1)</f>
        <v>1</v>
      </c>
    </row>
    <row r="149" spans="1:37" x14ac:dyDescent="0.25">
      <c r="A149" s="37">
        <v>146</v>
      </c>
      <c r="B149" s="159" t="s">
        <v>284</v>
      </c>
      <c r="C149" s="20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>
        <v>1</v>
      </c>
      <c r="Z149" s="30"/>
      <c r="AA149" s="30"/>
      <c r="AB149" s="30"/>
      <c r="AC149" s="117"/>
      <c r="AD149" s="389"/>
      <c r="AE149" s="289">
        <v>1</v>
      </c>
      <c r="AF149" s="239">
        <f>COUNTIFS('Po jménech'!$E$2:$E$2024,$B149,'Po jménech'!$I$2:$I$2024,9)</f>
        <v>1</v>
      </c>
      <c r="AG149" s="231">
        <f>COUNTIFS('Po jménech'!$E$2:$E$2024,$B149,'Po jménech'!$I$2:$I$2024,9,'Po jménech'!$J$2:$J$2024,16)</f>
        <v>0</v>
      </c>
      <c r="AH149" s="232">
        <f>COUNTIFS('Po jménech'!$E$2:$E$2024,$B149,'Po jménech'!$I$2:$I$2024,9,'Po jménech'!$J$2:$J$2024,8)</f>
        <v>0</v>
      </c>
      <c r="AI149" s="232">
        <f>COUNTIFS('Po jménech'!$E$2:$E$2024,$B149,'Po jménech'!$I$2:$I$2024,9,'Po jménech'!$J$2:$J$2024,4)</f>
        <v>0</v>
      </c>
      <c r="AJ149" s="270">
        <f>COUNTIFS('Po jménech'!$E$2:$E$2024,$B149,'Po jménech'!$I$2:$I$2024,9,'Po jménech'!$J$2:$J$2024,2)</f>
        <v>0</v>
      </c>
      <c r="AK149" s="233">
        <f>COUNTIFS('Po jménech'!$E$2:$E$2024,$B149,'Po jménech'!$I$2:$I$2024,9,'Po jménech'!$J$2:$J$2024,1)</f>
        <v>1</v>
      </c>
    </row>
    <row r="150" spans="1:37" x14ac:dyDescent="0.25">
      <c r="A150" s="37">
        <v>147</v>
      </c>
      <c r="B150" s="159" t="s">
        <v>358</v>
      </c>
      <c r="C150" s="20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>
        <v>1</v>
      </c>
      <c r="Z150" s="30"/>
      <c r="AA150" s="30"/>
      <c r="AB150" s="30"/>
      <c r="AC150" s="117"/>
      <c r="AD150" s="389"/>
      <c r="AE150" s="289">
        <v>1</v>
      </c>
      <c r="AF150" s="239">
        <f>COUNTIFS('Po jménech'!$E$2:$E$2024,$B150,'Po jménech'!$I$2:$I$2024,9)</f>
        <v>1</v>
      </c>
      <c r="AG150" s="231">
        <f>COUNTIFS('Po jménech'!$E$2:$E$2024,$B150,'Po jménech'!$I$2:$I$2024,9,'Po jménech'!$J$2:$J$2024,16)</f>
        <v>0</v>
      </c>
      <c r="AH150" s="232">
        <f>COUNTIFS('Po jménech'!$E$2:$E$2024,$B150,'Po jménech'!$I$2:$I$2024,9,'Po jménech'!$J$2:$J$2024,8)</f>
        <v>0</v>
      </c>
      <c r="AI150" s="232">
        <f>COUNTIFS('Po jménech'!$E$2:$E$2024,$B150,'Po jménech'!$I$2:$I$2024,9,'Po jménech'!$J$2:$J$2024,4)</f>
        <v>0</v>
      </c>
      <c r="AJ150" s="270">
        <f>COUNTIFS('Po jménech'!$E$2:$E$2024,$B150,'Po jménech'!$I$2:$I$2024,9,'Po jménech'!$J$2:$J$2024,2)</f>
        <v>0</v>
      </c>
      <c r="AK150" s="233">
        <f>COUNTIFS('Po jménech'!$E$2:$E$2024,$B150,'Po jménech'!$I$2:$I$2024,9,'Po jménech'!$J$2:$J$2024,1)</f>
        <v>1</v>
      </c>
    </row>
    <row r="151" spans="1:37" x14ac:dyDescent="0.25">
      <c r="A151" s="37">
        <v>148</v>
      </c>
      <c r="B151" s="159" t="s">
        <v>179</v>
      </c>
      <c r="C151" s="20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>
        <v>1</v>
      </c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117"/>
      <c r="AD151" s="389"/>
      <c r="AE151" s="289">
        <v>1</v>
      </c>
      <c r="AF151" s="239">
        <f>COUNTIFS('Po jménech'!$E$2:$E$2024,$B151,'Po jménech'!$I$2:$I$2024,9)</f>
        <v>1</v>
      </c>
      <c r="AG151" s="231">
        <f>COUNTIFS('Po jménech'!$E$2:$E$2024,$B151,'Po jménech'!$I$2:$I$2024,9,'Po jménech'!$J$2:$J$2024,16)</f>
        <v>0</v>
      </c>
      <c r="AH151" s="232">
        <f>COUNTIFS('Po jménech'!$E$2:$E$2024,$B151,'Po jménech'!$I$2:$I$2024,9,'Po jménech'!$J$2:$J$2024,8)</f>
        <v>0</v>
      </c>
      <c r="AI151" s="232">
        <f>COUNTIFS('Po jménech'!$E$2:$E$2024,$B151,'Po jménech'!$I$2:$I$2024,9,'Po jménech'!$J$2:$J$2024,4)</f>
        <v>0</v>
      </c>
      <c r="AJ151" s="270">
        <f>COUNTIFS('Po jménech'!$E$2:$E$2024,$B151,'Po jménech'!$I$2:$I$2024,9,'Po jménech'!$J$2:$J$2024,2)</f>
        <v>0</v>
      </c>
      <c r="AK151" s="233">
        <f>COUNTIFS('Po jménech'!$E$2:$E$2024,$B151,'Po jménech'!$I$2:$I$2024,9,'Po jménech'!$J$2:$J$2024,1)</f>
        <v>1</v>
      </c>
    </row>
    <row r="152" spans="1:37" x14ac:dyDescent="0.25">
      <c r="A152" s="37">
        <v>149</v>
      </c>
      <c r="B152" s="159" t="s">
        <v>288</v>
      </c>
      <c r="C152" s="20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>
        <v>1</v>
      </c>
      <c r="V152" s="30"/>
      <c r="W152" s="30"/>
      <c r="X152" s="30"/>
      <c r="Y152" s="30"/>
      <c r="Z152" s="30"/>
      <c r="AA152" s="30"/>
      <c r="AB152" s="30"/>
      <c r="AC152" s="117"/>
      <c r="AD152" s="389"/>
      <c r="AE152" s="289">
        <v>1</v>
      </c>
      <c r="AF152" s="239">
        <f>COUNTIFS('Po jménech'!$E$2:$E$2024,$B152,'Po jménech'!$I$2:$I$2024,9)</f>
        <v>1</v>
      </c>
      <c r="AG152" s="231">
        <f>COUNTIFS('Po jménech'!$E$2:$E$2024,$B152,'Po jménech'!$I$2:$I$2024,9,'Po jménech'!$J$2:$J$2024,16)</f>
        <v>0</v>
      </c>
      <c r="AH152" s="232">
        <f>COUNTIFS('Po jménech'!$E$2:$E$2024,$B152,'Po jménech'!$I$2:$I$2024,9,'Po jménech'!$J$2:$J$2024,8)</f>
        <v>0</v>
      </c>
      <c r="AI152" s="232">
        <f>COUNTIFS('Po jménech'!$E$2:$E$2024,$B152,'Po jménech'!$I$2:$I$2024,9,'Po jménech'!$J$2:$J$2024,4)</f>
        <v>0</v>
      </c>
      <c r="AJ152" s="270">
        <f>COUNTIFS('Po jménech'!$E$2:$E$2024,$B152,'Po jménech'!$I$2:$I$2024,9,'Po jménech'!$J$2:$J$2024,2)</f>
        <v>0</v>
      </c>
      <c r="AK152" s="233">
        <f>COUNTIFS('Po jménech'!$E$2:$E$2024,$B152,'Po jménech'!$I$2:$I$2024,9,'Po jménech'!$J$2:$J$2024,1)</f>
        <v>1</v>
      </c>
    </row>
    <row r="153" spans="1:37" x14ac:dyDescent="0.25">
      <c r="A153" s="37">
        <v>150</v>
      </c>
      <c r="B153" s="159" t="s">
        <v>254</v>
      </c>
      <c r="C153" s="20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>
        <v>1</v>
      </c>
      <c r="U153" s="30"/>
      <c r="V153" s="30"/>
      <c r="W153" s="30"/>
      <c r="X153" s="30"/>
      <c r="Y153" s="30"/>
      <c r="Z153" s="30"/>
      <c r="AA153" s="30"/>
      <c r="AB153" s="30"/>
      <c r="AC153" s="117"/>
      <c r="AD153" s="389"/>
      <c r="AE153" s="289">
        <v>1</v>
      </c>
      <c r="AF153" s="239">
        <f>COUNTIFS('Po jménech'!$E$2:$E$2024,$B153,'Po jménech'!$I$2:$I$2024,9)</f>
        <v>1</v>
      </c>
      <c r="AG153" s="231">
        <f>COUNTIFS('Po jménech'!$E$2:$E$2024,$B153,'Po jménech'!$I$2:$I$2024,9,'Po jménech'!$J$2:$J$2024,16)</f>
        <v>0</v>
      </c>
      <c r="AH153" s="232">
        <f>COUNTIFS('Po jménech'!$E$2:$E$2024,$B153,'Po jménech'!$I$2:$I$2024,9,'Po jménech'!$J$2:$J$2024,8)</f>
        <v>0</v>
      </c>
      <c r="AI153" s="232">
        <f>COUNTIFS('Po jménech'!$E$2:$E$2024,$B153,'Po jménech'!$I$2:$I$2024,9,'Po jménech'!$J$2:$J$2024,4)</f>
        <v>0</v>
      </c>
      <c r="AJ153" s="270">
        <f>COUNTIFS('Po jménech'!$E$2:$E$2024,$B153,'Po jménech'!$I$2:$I$2024,9,'Po jménech'!$J$2:$J$2024,2)</f>
        <v>0</v>
      </c>
      <c r="AK153" s="233">
        <f>COUNTIFS('Po jménech'!$E$2:$E$2024,$B153,'Po jménech'!$I$2:$I$2024,9,'Po jménech'!$J$2:$J$2024,1)</f>
        <v>1</v>
      </c>
    </row>
    <row r="154" spans="1:37" x14ac:dyDescent="0.25">
      <c r="A154" s="37">
        <v>151</v>
      </c>
      <c r="B154" s="159" t="s">
        <v>111</v>
      </c>
      <c r="C154" s="200"/>
      <c r="D154" s="30"/>
      <c r="E154" s="30"/>
      <c r="F154" s="30"/>
      <c r="G154" s="30">
        <v>1</v>
      </c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117"/>
      <c r="AD154" s="389"/>
      <c r="AE154" s="289">
        <v>1</v>
      </c>
      <c r="AF154" s="239">
        <f>COUNTIFS('Po jménech'!$E$2:$E$2024,$B154,'Po jménech'!$I$2:$I$2024,9)</f>
        <v>1</v>
      </c>
      <c r="AG154" s="231">
        <f>COUNTIFS('Po jménech'!$E$2:$E$2024,$B154,'Po jménech'!$I$2:$I$2024,9,'Po jménech'!$J$2:$J$2024,16)</f>
        <v>0</v>
      </c>
      <c r="AH154" s="232">
        <f>COUNTIFS('Po jménech'!$E$2:$E$2024,$B154,'Po jménech'!$I$2:$I$2024,9,'Po jménech'!$J$2:$J$2024,8)</f>
        <v>0</v>
      </c>
      <c r="AI154" s="232">
        <f>COUNTIFS('Po jménech'!$E$2:$E$2024,$B154,'Po jménech'!$I$2:$I$2024,9,'Po jménech'!$J$2:$J$2024,4)</f>
        <v>0</v>
      </c>
      <c r="AJ154" s="270">
        <f>COUNTIFS('Po jménech'!$E$2:$E$2024,$B154,'Po jménech'!$I$2:$I$2024,9,'Po jménech'!$J$2:$J$2024,2)</f>
        <v>0</v>
      </c>
      <c r="AK154" s="233">
        <f>COUNTIFS('Po jménech'!$E$2:$E$2024,$B154,'Po jménech'!$I$2:$I$2024,9,'Po jménech'!$J$2:$J$2024,1)</f>
        <v>1</v>
      </c>
    </row>
    <row r="155" spans="1:37" x14ac:dyDescent="0.25">
      <c r="A155" s="37">
        <v>152</v>
      </c>
      <c r="B155" s="159" t="s">
        <v>79</v>
      </c>
      <c r="C155" s="200"/>
      <c r="D155" s="30"/>
      <c r="E155" s="30">
        <v>1</v>
      </c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117"/>
      <c r="AD155" s="389"/>
      <c r="AE155" s="289">
        <v>1</v>
      </c>
      <c r="AF155" s="239">
        <f>COUNTIFS('Po jménech'!$E$2:$E$2024,$B155,'Po jménech'!$I$2:$I$2024,9)</f>
        <v>1</v>
      </c>
      <c r="AG155" s="231">
        <f>COUNTIFS('Po jménech'!$E$2:$E$2024,$B155,'Po jménech'!$I$2:$I$2024,9,'Po jménech'!$J$2:$J$2024,16)</f>
        <v>0</v>
      </c>
      <c r="AH155" s="232">
        <f>COUNTIFS('Po jménech'!$E$2:$E$2024,$B155,'Po jménech'!$I$2:$I$2024,9,'Po jménech'!$J$2:$J$2024,8)</f>
        <v>0</v>
      </c>
      <c r="AI155" s="232">
        <f>COUNTIFS('Po jménech'!$E$2:$E$2024,$B155,'Po jménech'!$I$2:$I$2024,9,'Po jménech'!$J$2:$J$2024,4)</f>
        <v>0</v>
      </c>
      <c r="AJ155" s="270">
        <f>COUNTIFS('Po jménech'!$E$2:$E$2024,$B155,'Po jménech'!$I$2:$I$2024,9,'Po jménech'!$J$2:$J$2024,2)</f>
        <v>0</v>
      </c>
      <c r="AK155" s="233">
        <f>COUNTIFS('Po jménech'!$E$2:$E$2024,$B155,'Po jménech'!$I$2:$I$2024,9,'Po jménech'!$J$2:$J$2024,1)</f>
        <v>1</v>
      </c>
    </row>
    <row r="156" spans="1:37" x14ac:dyDescent="0.25">
      <c r="A156" s="37">
        <v>153</v>
      </c>
      <c r="B156" s="159" t="s">
        <v>217</v>
      </c>
      <c r="C156" s="20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117"/>
      <c r="AD156" s="389">
        <v>1</v>
      </c>
      <c r="AE156" s="289">
        <v>1</v>
      </c>
      <c r="AF156" s="239">
        <f>COUNTIFS('Po jménech'!$E$2:$E$2024,$B156,'Po jménech'!$I$2:$I$2024,9)</f>
        <v>1</v>
      </c>
      <c r="AG156" s="231">
        <f>COUNTIFS('Po jménech'!$E$2:$E$2024,$B156,'Po jménech'!$I$2:$I$2024,9,'Po jménech'!$J$2:$J$2024,16)</f>
        <v>0</v>
      </c>
      <c r="AH156" s="232">
        <f>COUNTIFS('Po jménech'!$E$2:$E$2024,$B156,'Po jménech'!$I$2:$I$2024,9,'Po jménech'!$J$2:$J$2024,8)</f>
        <v>0</v>
      </c>
      <c r="AI156" s="232">
        <f>COUNTIFS('Po jménech'!$E$2:$E$2024,$B156,'Po jménech'!$I$2:$I$2024,9,'Po jménech'!$J$2:$J$2024,4)</f>
        <v>0</v>
      </c>
      <c r="AJ156" s="270">
        <f>COUNTIFS('Po jménech'!$E$2:$E$2024,$B156,'Po jménech'!$I$2:$I$2024,9,'Po jménech'!$J$2:$J$2024,2)</f>
        <v>0</v>
      </c>
      <c r="AK156" s="233">
        <f>COUNTIFS('Po jménech'!$E$2:$E$2024,$B156,'Po jménech'!$I$2:$I$2024,9,'Po jménech'!$J$2:$J$2024,1)</f>
        <v>1</v>
      </c>
    </row>
    <row r="157" spans="1:37" x14ac:dyDescent="0.25">
      <c r="A157" s="37">
        <v>154</v>
      </c>
      <c r="B157" s="159" t="s">
        <v>410</v>
      </c>
      <c r="C157" s="20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>
        <v>1</v>
      </c>
      <c r="AC157" s="117"/>
      <c r="AD157" s="389"/>
      <c r="AE157" s="289">
        <v>1</v>
      </c>
      <c r="AF157" s="239">
        <f>COUNTIFS('Po jménech'!$E$2:$E$2024,$B157,'Po jménech'!$I$2:$I$2024,9)</f>
        <v>1</v>
      </c>
      <c r="AG157" s="231">
        <f>COUNTIFS('Po jménech'!$E$2:$E$2024,$B157,'Po jménech'!$I$2:$I$2024,9,'Po jménech'!$J$2:$J$2024,16)</f>
        <v>0</v>
      </c>
      <c r="AH157" s="232">
        <f>COUNTIFS('Po jménech'!$E$2:$E$2024,$B157,'Po jménech'!$I$2:$I$2024,9,'Po jménech'!$J$2:$J$2024,8)</f>
        <v>0</v>
      </c>
      <c r="AI157" s="232">
        <f>COUNTIFS('Po jménech'!$E$2:$E$2024,$B157,'Po jménech'!$I$2:$I$2024,9,'Po jménech'!$J$2:$J$2024,4)</f>
        <v>0</v>
      </c>
      <c r="AJ157" s="270">
        <f>COUNTIFS('Po jménech'!$E$2:$E$2024,$B157,'Po jménech'!$I$2:$I$2024,9,'Po jménech'!$J$2:$J$2024,2)</f>
        <v>0</v>
      </c>
      <c r="AK157" s="233">
        <f>COUNTIFS('Po jménech'!$E$2:$E$2024,$B157,'Po jménech'!$I$2:$I$2024,9,'Po jménech'!$J$2:$J$2024,1)</f>
        <v>1</v>
      </c>
    </row>
    <row r="158" spans="1:37" x14ac:dyDescent="0.25">
      <c r="A158" s="37">
        <v>155</v>
      </c>
      <c r="B158" s="159" t="s">
        <v>9</v>
      </c>
      <c r="C158" s="200">
        <v>1</v>
      </c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117"/>
      <c r="AD158" s="389"/>
      <c r="AE158" s="289">
        <v>1</v>
      </c>
      <c r="AF158" s="239">
        <f>COUNTIFS('Po jménech'!$E$2:$E$2024,$B158,'Po jménech'!$I$2:$I$2024,9)</f>
        <v>1</v>
      </c>
      <c r="AG158" s="231">
        <f>COUNTIFS('Po jménech'!$E$2:$E$2024,$B158,'Po jménech'!$I$2:$I$2024,9,'Po jménech'!$J$2:$J$2024,16)</f>
        <v>0</v>
      </c>
      <c r="AH158" s="232">
        <f>COUNTIFS('Po jménech'!$E$2:$E$2024,$B158,'Po jménech'!$I$2:$I$2024,9,'Po jménech'!$J$2:$J$2024,8)</f>
        <v>0</v>
      </c>
      <c r="AI158" s="232">
        <f>COUNTIFS('Po jménech'!$E$2:$E$2024,$B158,'Po jménech'!$I$2:$I$2024,9,'Po jménech'!$J$2:$J$2024,4)</f>
        <v>0</v>
      </c>
      <c r="AJ158" s="270">
        <f>COUNTIFS('Po jménech'!$E$2:$E$2024,$B158,'Po jménech'!$I$2:$I$2024,9,'Po jménech'!$J$2:$J$2024,2)</f>
        <v>0</v>
      </c>
      <c r="AK158" s="233">
        <f>COUNTIFS('Po jménech'!$E$2:$E$2024,$B158,'Po jménech'!$I$2:$I$2024,9,'Po jménech'!$J$2:$J$2024,1)</f>
        <v>1</v>
      </c>
    </row>
    <row r="159" spans="1:37" x14ac:dyDescent="0.25">
      <c r="A159" s="37">
        <v>156</v>
      </c>
      <c r="B159" s="159" t="s">
        <v>211</v>
      </c>
      <c r="C159" s="20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>
        <v>1</v>
      </c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117"/>
      <c r="AD159" s="389"/>
      <c r="AE159" s="289">
        <v>1</v>
      </c>
      <c r="AF159" s="239">
        <f>COUNTIFS('Po jménech'!$E$2:$E$2024,$B159,'Po jménech'!$I$2:$I$2024,9)</f>
        <v>1</v>
      </c>
      <c r="AG159" s="231">
        <f>COUNTIFS('Po jménech'!$E$2:$E$2024,$B159,'Po jménech'!$I$2:$I$2024,9,'Po jménech'!$J$2:$J$2024,16)</f>
        <v>0</v>
      </c>
      <c r="AH159" s="232">
        <f>COUNTIFS('Po jménech'!$E$2:$E$2024,$B159,'Po jménech'!$I$2:$I$2024,9,'Po jménech'!$J$2:$J$2024,8)</f>
        <v>0</v>
      </c>
      <c r="AI159" s="232">
        <f>COUNTIFS('Po jménech'!$E$2:$E$2024,$B159,'Po jménech'!$I$2:$I$2024,9,'Po jménech'!$J$2:$J$2024,4)</f>
        <v>0</v>
      </c>
      <c r="AJ159" s="270">
        <f>COUNTIFS('Po jménech'!$E$2:$E$2024,$B159,'Po jménech'!$I$2:$I$2024,9,'Po jménech'!$J$2:$J$2024,2)</f>
        <v>0</v>
      </c>
      <c r="AK159" s="233">
        <f>COUNTIFS('Po jménech'!$E$2:$E$2024,$B159,'Po jménech'!$I$2:$I$2024,9,'Po jménech'!$J$2:$J$2024,1)</f>
        <v>1</v>
      </c>
    </row>
    <row r="160" spans="1:37" x14ac:dyDescent="0.25">
      <c r="A160" s="37">
        <v>157</v>
      </c>
      <c r="B160" s="159" t="s">
        <v>212</v>
      </c>
      <c r="C160" s="20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>
        <v>1</v>
      </c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117"/>
      <c r="AD160" s="389"/>
      <c r="AE160" s="289">
        <v>1</v>
      </c>
      <c r="AF160" s="239">
        <f>COUNTIFS('Po jménech'!$E$2:$E$2024,$B160,'Po jménech'!$I$2:$I$2024,9)</f>
        <v>1</v>
      </c>
      <c r="AG160" s="231">
        <f>COUNTIFS('Po jménech'!$E$2:$E$2024,$B160,'Po jménech'!$I$2:$I$2024,9,'Po jménech'!$J$2:$J$2024,16)</f>
        <v>0</v>
      </c>
      <c r="AH160" s="232">
        <f>COUNTIFS('Po jménech'!$E$2:$E$2024,$B160,'Po jménech'!$I$2:$I$2024,9,'Po jménech'!$J$2:$J$2024,8)</f>
        <v>0</v>
      </c>
      <c r="AI160" s="232">
        <f>COUNTIFS('Po jménech'!$E$2:$E$2024,$B160,'Po jménech'!$I$2:$I$2024,9,'Po jménech'!$J$2:$J$2024,4)</f>
        <v>0</v>
      </c>
      <c r="AJ160" s="270">
        <f>COUNTIFS('Po jménech'!$E$2:$E$2024,$B160,'Po jménech'!$I$2:$I$2024,9,'Po jménech'!$J$2:$J$2024,2)</f>
        <v>0</v>
      </c>
      <c r="AK160" s="233">
        <f>COUNTIFS('Po jménech'!$E$2:$E$2024,$B160,'Po jménech'!$I$2:$I$2024,9,'Po jménech'!$J$2:$J$2024,1)</f>
        <v>1</v>
      </c>
    </row>
    <row r="161" spans="1:37" x14ac:dyDescent="0.25">
      <c r="A161" s="37">
        <v>158</v>
      </c>
      <c r="B161" s="159" t="s">
        <v>487</v>
      </c>
      <c r="C161" s="20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117"/>
      <c r="AD161" s="389">
        <v>1</v>
      </c>
      <c r="AE161" s="289">
        <v>1</v>
      </c>
      <c r="AF161" s="239">
        <f>COUNTIFS('Po jménech'!$E$2:$E$2024,$B161,'Po jménech'!$I$2:$I$2024,9)</f>
        <v>1</v>
      </c>
      <c r="AG161" s="231">
        <f>COUNTIFS('Po jménech'!$E$2:$E$2024,$B161,'Po jménech'!$I$2:$I$2024,9,'Po jménech'!$J$2:$J$2024,16)</f>
        <v>0</v>
      </c>
      <c r="AH161" s="232">
        <f>COUNTIFS('Po jménech'!$E$2:$E$2024,$B161,'Po jménech'!$I$2:$I$2024,9,'Po jménech'!$J$2:$J$2024,8)</f>
        <v>0</v>
      </c>
      <c r="AI161" s="232">
        <f>COUNTIFS('Po jménech'!$E$2:$E$2024,$B161,'Po jménech'!$I$2:$I$2024,9,'Po jménech'!$J$2:$J$2024,4)</f>
        <v>0</v>
      </c>
      <c r="AJ161" s="270">
        <f>COUNTIFS('Po jménech'!$E$2:$E$2024,$B161,'Po jménech'!$I$2:$I$2024,9,'Po jménech'!$J$2:$J$2024,2)</f>
        <v>0</v>
      </c>
      <c r="AK161" s="233">
        <f>COUNTIFS('Po jménech'!$E$2:$E$2024,$B161,'Po jménech'!$I$2:$I$2024,9,'Po jménech'!$J$2:$J$2024,1)</f>
        <v>1</v>
      </c>
    </row>
    <row r="162" spans="1:37" x14ac:dyDescent="0.25">
      <c r="A162" s="37">
        <v>159</v>
      </c>
      <c r="B162" s="159" t="s">
        <v>409</v>
      </c>
      <c r="C162" s="20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>
        <v>1</v>
      </c>
      <c r="AC162" s="117"/>
      <c r="AD162" s="389"/>
      <c r="AE162" s="289">
        <v>1</v>
      </c>
      <c r="AF162" s="239">
        <f>COUNTIFS('Po jménech'!$E$2:$E$2024,$B162,'Po jménech'!$I$2:$I$2024,9)</f>
        <v>1</v>
      </c>
      <c r="AG162" s="231">
        <f>COUNTIFS('Po jménech'!$E$2:$E$2024,$B162,'Po jménech'!$I$2:$I$2024,9,'Po jménech'!$J$2:$J$2024,16)</f>
        <v>0</v>
      </c>
      <c r="AH162" s="232">
        <f>COUNTIFS('Po jménech'!$E$2:$E$2024,$B162,'Po jménech'!$I$2:$I$2024,9,'Po jménech'!$J$2:$J$2024,8)</f>
        <v>0</v>
      </c>
      <c r="AI162" s="232">
        <f>COUNTIFS('Po jménech'!$E$2:$E$2024,$B162,'Po jménech'!$I$2:$I$2024,9,'Po jménech'!$J$2:$J$2024,4)</f>
        <v>0</v>
      </c>
      <c r="AJ162" s="270">
        <f>COUNTIFS('Po jménech'!$E$2:$E$2024,$B162,'Po jménech'!$I$2:$I$2024,9,'Po jménech'!$J$2:$J$2024,2)</f>
        <v>0</v>
      </c>
      <c r="AK162" s="233">
        <f>COUNTIFS('Po jménech'!$E$2:$E$2024,$B162,'Po jménech'!$I$2:$I$2024,9,'Po jménech'!$J$2:$J$2024,1)</f>
        <v>1</v>
      </c>
    </row>
    <row r="163" spans="1:37" x14ac:dyDescent="0.25">
      <c r="A163" s="37">
        <v>160</v>
      </c>
      <c r="B163" s="159" t="s">
        <v>122</v>
      </c>
      <c r="C163" s="200"/>
      <c r="D163" s="30"/>
      <c r="E163" s="30"/>
      <c r="F163" s="30"/>
      <c r="G163" s="30"/>
      <c r="H163" s="30">
        <v>1</v>
      </c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117"/>
      <c r="AD163" s="389"/>
      <c r="AE163" s="289">
        <v>1</v>
      </c>
      <c r="AF163" s="239">
        <f>COUNTIFS('Po jménech'!$E$2:$E$2024,$B163,'Po jménech'!$I$2:$I$2024,9)</f>
        <v>1</v>
      </c>
      <c r="AG163" s="231">
        <f>COUNTIFS('Po jménech'!$E$2:$E$2024,$B163,'Po jménech'!$I$2:$I$2024,9,'Po jménech'!$J$2:$J$2024,16)</f>
        <v>0</v>
      </c>
      <c r="AH163" s="232">
        <f>COUNTIFS('Po jménech'!$E$2:$E$2024,$B163,'Po jménech'!$I$2:$I$2024,9,'Po jménech'!$J$2:$J$2024,8)</f>
        <v>0</v>
      </c>
      <c r="AI163" s="232">
        <f>COUNTIFS('Po jménech'!$E$2:$E$2024,$B163,'Po jménech'!$I$2:$I$2024,9,'Po jménech'!$J$2:$J$2024,4)</f>
        <v>0</v>
      </c>
      <c r="AJ163" s="270">
        <f>COUNTIFS('Po jménech'!$E$2:$E$2024,$B163,'Po jménech'!$I$2:$I$2024,9,'Po jménech'!$J$2:$J$2024,2)</f>
        <v>0</v>
      </c>
      <c r="AK163" s="233">
        <f>COUNTIFS('Po jménech'!$E$2:$E$2024,$B163,'Po jménech'!$I$2:$I$2024,9,'Po jménech'!$J$2:$J$2024,1)</f>
        <v>1</v>
      </c>
    </row>
    <row r="164" spans="1:37" x14ac:dyDescent="0.25">
      <c r="A164" s="37">
        <v>161</v>
      </c>
      <c r="B164" s="159" t="s">
        <v>336</v>
      </c>
      <c r="C164" s="20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>
        <v>1</v>
      </c>
      <c r="AA164" s="30"/>
      <c r="AB164" s="30"/>
      <c r="AC164" s="117"/>
      <c r="AD164" s="389"/>
      <c r="AE164" s="289">
        <v>1</v>
      </c>
      <c r="AF164" s="239">
        <f>COUNTIFS('Po jménech'!$E$2:$E$2024,$B164,'Po jménech'!$I$2:$I$2024,9)</f>
        <v>1</v>
      </c>
      <c r="AG164" s="231">
        <f>COUNTIFS('Po jménech'!$E$2:$E$2024,$B164,'Po jménech'!$I$2:$I$2024,9,'Po jménech'!$J$2:$J$2024,16)</f>
        <v>0</v>
      </c>
      <c r="AH164" s="232">
        <f>COUNTIFS('Po jménech'!$E$2:$E$2024,$B164,'Po jménech'!$I$2:$I$2024,9,'Po jménech'!$J$2:$J$2024,8)</f>
        <v>0</v>
      </c>
      <c r="AI164" s="232">
        <f>COUNTIFS('Po jménech'!$E$2:$E$2024,$B164,'Po jménech'!$I$2:$I$2024,9,'Po jménech'!$J$2:$J$2024,4)</f>
        <v>0</v>
      </c>
      <c r="AJ164" s="270">
        <f>COUNTIFS('Po jménech'!$E$2:$E$2024,$B164,'Po jménech'!$I$2:$I$2024,9,'Po jménech'!$J$2:$J$2024,2)</f>
        <v>0</v>
      </c>
      <c r="AK164" s="233">
        <f>COUNTIFS('Po jménech'!$E$2:$E$2024,$B164,'Po jménech'!$I$2:$I$2024,9,'Po jménech'!$J$2:$J$2024,1)</f>
        <v>1</v>
      </c>
    </row>
    <row r="165" spans="1:37" x14ac:dyDescent="0.25">
      <c r="A165" s="37">
        <v>162</v>
      </c>
      <c r="B165" s="159" t="s">
        <v>58</v>
      </c>
      <c r="C165" s="200"/>
      <c r="D165" s="30">
        <v>1</v>
      </c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117"/>
      <c r="AD165" s="389"/>
      <c r="AE165" s="289">
        <v>1</v>
      </c>
      <c r="AF165" s="239">
        <f>COUNTIFS('Po jménech'!$E$2:$E$2024,$B165,'Po jménech'!$I$2:$I$2024,9)</f>
        <v>1</v>
      </c>
      <c r="AG165" s="231">
        <f>COUNTIFS('Po jménech'!$E$2:$E$2024,$B165,'Po jménech'!$I$2:$I$2024,9,'Po jménech'!$J$2:$J$2024,16)</f>
        <v>0</v>
      </c>
      <c r="AH165" s="232">
        <f>COUNTIFS('Po jménech'!$E$2:$E$2024,$B165,'Po jménech'!$I$2:$I$2024,9,'Po jménech'!$J$2:$J$2024,8)</f>
        <v>0</v>
      </c>
      <c r="AI165" s="232">
        <f>COUNTIFS('Po jménech'!$E$2:$E$2024,$B165,'Po jménech'!$I$2:$I$2024,9,'Po jménech'!$J$2:$J$2024,4)</f>
        <v>0</v>
      </c>
      <c r="AJ165" s="270">
        <f>COUNTIFS('Po jménech'!$E$2:$E$2024,$B165,'Po jménech'!$I$2:$I$2024,9,'Po jménech'!$J$2:$J$2024,2)</f>
        <v>0</v>
      </c>
      <c r="AK165" s="233">
        <f>COUNTIFS('Po jménech'!$E$2:$E$2024,$B165,'Po jménech'!$I$2:$I$2024,9,'Po jménech'!$J$2:$J$2024,1)</f>
        <v>1</v>
      </c>
    </row>
    <row r="166" spans="1:37" x14ac:dyDescent="0.25">
      <c r="A166" s="37">
        <v>163</v>
      </c>
      <c r="B166" s="159" t="s">
        <v>319</v>
      </c>
      <c r="C166" s="20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>
        <v>1</v>
      </c>
      <c r="X166" s="30"/>
      <c r="Y166" s="30"/>
      <c r="Z166" s="30"/>
      <c r="AA166" s="30"/>
      <c r="AB166" s="30"/>
      <c r="AC166" s="117"/>
      <c r="AD166" s="389"/>
      <c r="AE166" s="289">
        <v>1</v>
      </c>
      <c r="AF166" s="239">
        <f>COUNTIFS('Po jménech'!$E$2:$E$2024,$B166,'Po jménech'!$I$2:$I$2024,9)</f>
        <v>1</v>
      </c>
      <c r="AG166" s="231">
        <f>COUNTIFS('Po jménech'!$E$2:$E$2024,$B166,'Po jménech'!$I$2:$I$2024,9,'Po jménech'!$J$2:$J$2024,16)</f>
        <v>0</v>
      </c>
      <c r="AH166" s="232">
        <f>COUNTIFS('Po jménech'!$E$2:$E$2024,$B166,'Po jménech'!$I$2:$I$2024,9,'Po jménech'!$J$2:$J$2024,8)</f>
        <v>0</v>
      </c>
      <c r="AI166" s="232">
        <f>COUNTIFS('Po jménech'!$E$2:$E$2024,$B166,'Po jménech'!$I$2:$I$2024,9,'Po jménech'!$J$2:$J$2024,4)</f>
        <v>0</v>
      </c>
      <c r="AJ166" s="270">
        <f>COUNTIFS('Po jménech'!$E$2:$E$2024,$B166,'Po jménech'!$I$2:$I$2024,9,'Po jménech'!$J$2:$J$2024,2)</f>
        <v>0</v>
      </c>
      <c r="AK166" s="233">
        <f>COUNTIFS('Po jménech'!$E$2:$E$2024,$B166,'Po jménech'!$I$2:$I$2024,9,'Po jménech'!$J$2:$J$2024,1)</f>
        <v>1</v>
      </c>
    </row>
    <row r="167" spans="1:37" x14ac:dyDescent="0.25">
      <c r="A167" s="37">
        <v>164</v>
      </c>
      <c r="B167" s="159" t="s">
        <v>253</v>
      </c>
      <c r="C167" s="20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>
        <v>1</v>
      </c>
      <c r="U167" s="30"/>
      <c r="V167" s="30"/>
      <c r="W167" s="30"/>
      <c r="X167" s="30"/>
      <c r="Y167" s="30"/>
      <c r="Z167" s="30"/>
      <c r="AA167" s="30"/>
      <c r="AB167" s="30"/>
      <c r="AC167" s="117"/>
      <c r="AD167" s="389"/>
      <c r="AE167" s="289">
        <v>1</v>
      </c>
      <c r="AF167" s="239">
        <f>COUNTIFS('Po jménech'!$E$2:$E$2024,$B167,'Po jménech'!$I$2:$I$2024,9)</f>
        <v>1</v>
      </c>
      <c r="AG167" s="231">
        <f>COUNTIFS('Po jménech'!$E$2:$E$2024,$B167,'Po jménech'!$I$2:$I$2024,9,'Po jménech'!$J$2:$J$2024,16)</f>
        <v>0</v>
      </c>
      <c r="AH167" s="232">
        <f>COUNTIFS('Po jménech'!$E$2:$E$2024,$B167,'Po jménech'!$I$2:$I$2024,9,'Po jménech'!$J$2:$J$2024,8)</f>
        <v>0</v>
      </c>
      <c r="AI167" s="232">
        <f>COUNTIFS('Po jménech'!$E$2:$E$2024,$B167,'Po jménech'!$I$2:$I$2024,9,'Po jménech'!$J$2:$J$2024,4)</f>
        <v>0</v>
      </c>
      <c r="AJ167" s="270">
        <f>COUNTIFS('Po jménech'!$E$2:$E$2024,$B167,'Po jménech'!$I$2:$I$2024,9,'Po jménech'!$J$2:$J$2024,2)</f>
        <v>0</v>
      </c>
      <c r="AK167" s="233">
        <f>COUNTIFS('Po jménech'!$E$2:$E$2024,$B167,'Po jménech'!$I$2:$I$2024,9,'Po jménech'!$J$2:$J$2024,1)</f>
        <v>1</v>
      </c>
    </row>
    <row r="168" spans="1:37" x14ac:dyDescent="0.25">
      <c r="A168" s="37">
        <v>165</v>
      </c>
      <c r="B168" s="159" t="s">
        <v>149</v>
      </c>
      <c r="C168" s="200"/>
      <c r="D168" s="30"/>
      <c r="E168" s="30"/>
      <c r="F168" s="30"/>
      <c r="G168" s="30"/>
      <c r="H168" s="30"/>
      <c r="I168" s="30"/>
      <c r="J168" s="30">
        <v>1</v>
      </c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117"/>
      <c r="AD168" s="389"/>
      <c r="AE168" s="289">
        <v>1</v>
      </c>
      <c r="AF168" s="239">
        <f>COUNTIFS('Po jménech'!$E$2:$E$2024,$B168,'Po jménech'!$I$2:$I$2024,9)</f>
        <v>1</v>
      </c>
      <c r="AG168" s="231">
        <f>COUNTIFS('Po jménech'!$E$2:$E$2024,$B168,'Po jménech'!$I$2:$I$2024,9,'Po jménech'!$J$2:$J$2024,16)</f>
        <v>0</v>
      </c>
      <c r="AH168" s="232">
        <f>COUNTIFS('Po jménech'!$E$2:$E$2024,$B168,'Po jménech'!$I$2:$I$2024,9,'Po jménech'!$J$2:$J$2024,8)</f>
        <v>0</v>
      </c>
      <c r="AI168" s="232">
        <f>COUNTIFS('Po jménech'!$E$2:$E$2024,$B168,'Po jménech'!$I$2:$I$2024,9,'Po jménech'!$J$2:$J$2024,4)</f>
        <v>0</v>
      </c>
      <c r="AJ168" s="270">
        <f>COUNTIFS('Po jménech'!$E$2:$E$2024,$B168,'Po jménech'!$I$2:$I$2024,9,'Po jménech'!$J$2:$J$2024,2)</f>
        <v>0</v>
      </c>
      <c r="AK168" s="233">
        <f>COUNTIFS('Po jménech'!$E$2:$E$2024,$B168,'Po jménech'!$I$2:$I$2024,9,'Po jménech'!$J$2:$J$2024,1)</f>
        <v>1</v>
      </c>
    </row>
    <row r="169" spans="1:37" x14ac:dyDescent="0.25">
      <c r="A169" s="37">
        <v>166</v>
      </c>
      <c r="B169" s="159" t="s">
        <v>327</v>
      </c>
      <c r="C169" s="20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>
        <v>1</v>
      </c>
      <c r="Y169" s="30"/>
      <c r="Z169" s="30"/>
      <c r="AA169" s="30"/>
      <c r="AB169" s="30"/>
      <c r="AC169" s="117"/>
      <c r="AD169" s="389"/>
      <c r="AE169" s="289">
        <v>1</v>
      </c>
      <c r="AF169" s="239">
        <f>COUNTIFS('Po jménech'!$E$2:$E$2024,$B169,'Po jménech'!$I$2:$I$2024,9)</f>
        <v>1</v>
      </c>
      <c r="AG169" s="231">
        <f>COUNTIFS('Po jménech'!$E$2:$E$2024,$B169,'Po jménech'!$I$2:$I$2024,9,'Po jménech'!$J$2:$J$2024,16)</f>
        <v>0</v>
      </c>
      <c r="AH169" s="232">
        <f>COUNTIFS('Po jménech'!$E$2:$E$2024,$B169,'Po jménech'!$I$2:$I$2024,9,'Po jménech'!$J$2:$J$2024,8)</f>
        <v>0</v>
      </c>
      <c r="AI169" s="232">
        <f>COUNTIFS('Po jménech'!$E$2:$E$2024,$B169,'Po jménech'!$I$2:$I$2024,9,'Po jménech'!$J$2:$J$2024,4)</f>
        <v>0</v>
      </c>
      <c r="AJ169" s="270">
        <f>COUNTIFS('Po jménech'!$E$2:$E$2024,$B169,'Po jménech'!$I$2:$I$2024,9,'Po jménech'!$J$2:$J$2024,2)</f>
        <v>0</v>
      </c>
      <c r="AK169" s="233">
        <f>COUNTIFS('Po jménech'!$E$2:$E$2024,$B169,'Po jménech'!$I$2:$I$2024,9,'Po jménech'!$J$2:$J$2024,1)</f>
        <v>1</v>
      </c>
    </row>
    <row r="170" spans="1:37" x14ac:dyDescent="0.25">
      <c r="A170" s="37">
        <v>167</v>
      </c>
      <c r="B170" s="159" t="s">
        <v>376</v>
      </c>
      <c r="C170" s="20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117">
        <v>1</v>
      </c>
      <c r="AD170" s="389"/>
      <c r="AE170" s="289">
        <v>1</v>
      </c>
      <c r="AF170" s="239">
        <f>COUNTIFS('Po jménech'!$E$2:$E$2024,$B170,'Po jménech'!$I$2:$I$2024,9)</f>
        <v>1</v>
      </c>
      <c r="AG170" s="231">
        <f>COUNTIFS('Po jménech'!$E$2:$E$2024,$B170,'Po jménech'!$I$2:$I$2024,9,'Po jménech'!$J$2:$J$2024,16)</f>
        <v>0</v>
      </c>
      <c r="AH170" s="232">
        <f>COUNTIFS('Po jménech'!$E$2:$E$2024,$B170,'Po jménech'!$I$2:$I$2024,9,'Po jménech'!$J$2:$J$2024,8)</f>
        <v>0</v>
      </c>
      <c r="AI170" s="232">
        <f>COUNTIFS('Po jménech'!$E$2:$E$2024,$B170,'Po jménech'!$I$2:$I$2024,9,'Po jménech'!$J$2:$J$2024,4)</f>
        <v>0</v>
      </c>
      <c r="AJ170" s="270">
        <f>COUNTIFS('Po jménech'!$E$2:$E$2024,$B170,'Po jménech'!$I$2:$I$2024,9,'Po jménech'!$J$2:$J$2024,2)</f>
        <v>0</v>
      </c>
      <c r="AK170" s="233">
        <f>COUNTIFS('Po jménech'!$E$2:$E$2024,$B170,'Po jménech'!$I$2:$I$2024,9,'Po jménech'!$J$2:$J$2024,1)</f>
        <v>1</v>
      </c>
    </row>
    <row r="171" spans="1:37" x14ac:dyDescent="0.25">
      <c r="A171" s="37">
        <v>168</v>
      </c>
      <c r="B171" s="159" t="s">
        <v>264</v>
      </c>
      <c r="C171" s="20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>
        <v>1</v>
      </c>
      <c r="U171" s="30"/>
      <c r="V171" s="30"/>
      <c r="W171" s="30"/>
      <c r="X171" s="30"/>
      <c r="Y171" s="30"/>
      <c r="Z171" s="30"/>
      <c r="AA171" s="30"/>
      <c r="AB171" s="30"/>
      <c r="AC171" s="117"/>
      <c r="AD171" s="389"/>
      <c r="AE171" s="289">
        <v>1</v>
      </c>
      <c r="AF171" s="239">
        <f>COUNTIFS('Po jménech'!$E$2:$E$2024,$B171,'Po jménech'!$I$2:$I$2024,9)</f>
        <v>1</v>
      </c>
      <c r="AG171" s="231">
        <f>COUNTIFS('Po jménech'!$E$2:$E$2024,$B171,'Po jménech'!$I$2:$I$2024,9,'Po jménech'!$J$2:$J$2024,16)</f>
        <v>0</v>
      </c>
      <c r="AH171" s="232">
        <f>COUNTIFS('Po jménech'!$E$2:$E$2024,$B171,'Po jménech'!$I$2:$I$2024,9,'Po jménech'!$J$2:$J$2024,8)</f>
        <v>0</v>
      </c>
      <c r="AI171" s="232">
        <f>COUNTIFS('Po jménech'!$E$2:$E$2024,$B171,'Po jménech'!$I$2:$I$2024,9,'Po jménech'!$J$2:$J$2024,4)</f>
        <v>0</v>
      </c>
      <c r="AJ171" s="270">
        <f>COUNTIFS('Po jménech'!$E$2:$E$2024,$B171,'Po jménech'!$I$2:$I$2024,9,'Po jménech'!$J$2:$J$2024,2)</f>
        <v>0</v>
      </c>
      <c r="AK171" s="233">
        <f>COUNTIFS('Po jménech'!$E$2:$E$2024,$B171,'Po jménech'!$I$2:$I$2024,9,'Po jménech'!$J$2:$J$2024,1)</f>
        <v>1</v>
      </c>
    </row>
    <row r="172" spans="1:37" x14ac:dyDescent="0.25">
      <c r="A172" s="37">
        <v>169</v>
      </c>
      <c r="B172" s="159" t="s">
        <v>175</v>
      </c>
      <c r="C172" s="20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>
        <v>1</v>
      </c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117"/>
      <c r="AD172" s="389"/>
      <c r="AE172" s="289">
        <v>1</v>
      </c>
      <c r="AF172" s="239">
        <f>COUNTIFS('Po jménech'!$E$2:$E$2024,$B172,'Po jménech'!$I$2:$I$2024,9)</f>
        <v>1</v>
      </c>
      <c r="AG172" s="231">
        <f>COUNTIFS('Po jménech'!$E$2:$E$2024,$B172,'Po jménech'!$I$2:$I$2024,9,'Po jménech'!$J$2:$J$2024,16)</f>
        <v>0</v>
      </c>
      <c r="AH172" s="232">
        <f>COUNTIFS('Po jménech'!$E$2:$E$2024,$B172,'Po jménech'!$I$2:$I$2024,9,'Po jménech'!$J$2:$J$2024,8)</f>
        <v>0</v>
      </c>
      <c r="AI172" s="232">
        <f>COUNTIFS('Po jménech'!$E$2:$E$2024,$B172,'Po jménech'!$I$2:$I$2024,9,'Po jménech'!$J$2:$J$2024,4)</f>
        <v>0</v>
      </c>
      <c r="AJ172" s="270">
        <f>COUNTIFS('Po jménech'!$E$2:$E$2024,$B172,'Po jménech'!$I$2:$I$2024,9,'Po jménech'!$J$2:$J$2024,2)</f>
        <v>0</v>
      </c>
      <c r="AK172" s="233">
        <f>COUNTIFS('Po jménech'!$E$2:$E$2024,$B172,'Po jménech'!$I$2:$I$2024,9,'Po jménech'!$J$2:$J$2024,1)</f>
        <v>1</v>
      </c>
    </row>
    <row r="173" spans="1:37" x14ac:dyDescent="0.25">
      <c r="A173" s="37">
        <v>170</v>
      </c>
      <c r="B173" s="159" t="s">
        <v>305</v>
      </c>
      <c r="C173" s="20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>
        <v>1</v>
      </c>
      <c r="W173" s="30"/>
      <c r="X173" s="30"/>
      <c r="Y173" s="30"/>
      <c r="Z173" s="30"/>
      <c r="AA173" s="30"/>
      <c r="AB173" s="30"/>
      <c r="AC173" s="117"/>
      <c r="AD173" s="389"/>
      <c r="AE173" s="289">
        <v>1</v>
      </c>
      <c r="AF173" s="239">
        <f>COUNTIFS('Po jménech'!$E$2:$E$2024,$B173,'Po jménech'!$I$2:$I$2024,9)</f>
        <v>1</v>
      </c>
      <c r="AG173" s="231">
        <f>COUNTIFS('Po jménech'!$E$2:$E$2024,$B173,'Po jménech'!$I$2:$I$2024,9,'Po jménech'!$J$2:$J$2024,16)</f>
        <v>0</v>
      </c>
      <c r="AH173" s="232">
        <f>COUNTIFS('Po jménech'!$E$2:$E$2024,$B173,'Po jménech'!$I$2:$I$2024,9,'Po jménech'!$J$2:$J$2024,8)</f>
        <v>0</v>
      </c>
      <c r="AI173" s="232">
        <f>COUNTIFS('Po jménech'!$E$2:$E$2024,$B173,'Po jménech'!$I$2:$I$2024,9,'Po jménech'!$J$2:$J$2024,4)</f>
        <v>0</v>
      </c>
      <c r="AJ173" s="270">
        <f>COUNTIFS('Po jménech'!$E$2:$E$2024,$B173,'Po jménech'!$I$2:$I$2024,9,'Po jménech'!$J$2:$J$2024,2)</f>
        <v>0</v>
      </c>
      <c r="AK173" s="233">
        <f>COUNTIFS('Po jménech'!$E$2:$E$2024,$B173,'Po jménech'!$I$2:$I$2024,9,'Po jménech'!$J$2:$J$2024,1)</f>
        <v>1</v>
      </c>
    </row>
    <row r="174" spans="1:37" x14ac:dyDescent="0.25">
      <c r="A174" s="37">
        <v>171</v>
      </c>
      <c r="B174" s="159" t="s">
        <v>333</v>
      </c>
      <c r="C174" s="20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>
        <v>1</v>
      </c>
      <c r="X174" s="30"/>
      <c r="Y174" s="30"/>
      <c r="Z174" s="30"/>
      <c r="AA174" s="30"/>
      <c r="AB174" s="30"/>
      <c r="AC174" s="117"/>
      <c r="AD174" s="389"/>
      <c r="AE174" s="289">
        <v>1</v>
      </c>
      <c r="AF174" s="239">
        <f>COUNTIFS('Po jménech'!$E$2:$E$2024,$B174,'Po jménech'!$I$2:$I$2024,9)</f>
        <v>1</v>
      </c>
      <c r="AG174" s="231">
        <f>COUNTIFS('Po jménech'!$E$2:$E$2024,$B174,'Po jménech'!$I$2:$I$2024,9,'Po jménech'!$J$2:$J$2024,16)</f>
        <v>0</v>
      </c>
      <c r="AH174" s="232">
        <f>COUNTIFS('Po jménech'!$E$2:$E$2024,$B174,'Po jménech'!$I$2:$I$2024,9,'Po jménech'!$J$2:$J$2024,8)</f>
        <v>0</v>
      </c>
      <c r="AI174" s="232">
        <f>COUNTIFS('Po jménech'!$E$2:$E$2024,$B174,'Po jménech'!$I$2:$I$2024,9,'Po jménech'!$J$2:$J$2024,4)</f>
        <v>0</v>
      </c>
      <c r="AJ174" s="270">
        <f>COUNTIFS('Po jménech'!$E$2:$E$2024,$B174,'Po jménech'!$I$2:$I$2024,9,'Po jménech'!$J$2:$J$2024,2)</f>
        <v>0</v>
      </c>
      <c r="AK174" s="233">
        <f>COUNTIFS('Po jménech'!$E$2:$E$2024,$B174,'Po jménech'!$I$2:$I$2024,9,'Po jménech'!$J$2:$J$2024,1)</f>
        <v>1</v>
      </c>
    </row>
    <row r="175" spans="1:37" x14ac:dyDescent="0.25">
      <c r="A175" s="37">
        <v>172</v>
      </c>
      <c r="B175" s="159" t="s">
        <v>411</v>
      </c>
      <c r="C175" s="20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>
        <v>1</v>
      </c>
      <c r="AC175" s="117"/>
      <c r="AD175" s="389"/>
      <c r="AE175" s="289">
        <v>1</v>
      </c>
      <c r="AF175" s="239">
        <f>COUNTIFS('Po jménech'!$E$2:$E$2024,$B175,'Po jménech'!$I$2:$I$2024,9)</f>
        <v>1</v>
      </c>
      <c r="AG175" s="231">
        <f>COUNTIFS('Po jménech'!$E$2:$E$2024,$B175,'Po jménech'!$I$2:$I$2024,9,'Po jménech'!$J$2:$J$2024,16)</f>
        <v>0</v>
      </c>
      <c r="AH175" s="232">
        <f>COUNTIFS('Po jménech'!$E$2:$E$2024,$B175,'Po jménech'!$I$2:$I$2024,9,'Po jménech'!$J$2:$J$2024,8)</f>
        <v>0</v>
      </c>
      <c r="AI175" s="232">
        <f>COUNTIFS('Po jménech'!$E$2:$E$2024,$B175,'Po jménech'!$I$2:$I$2024,9,'Po jménech'!$J$2:$J$2024,4)</f>
        <v>0</v>
      </c>
      <c r="AJ175" s="270">
        <f>COUNTIFS('Po jménech'!$E$2:$E$2024,$B175,'Po jménech'!$I$2:$I$2024,9,'Po jménech'!$J$2:$J$2024,2)</f>
        <v>0</v>
      </c>
      <c r="AK175" s="233">
        <f>COUNTIFS('Po jménech'!$E$2:$E$2024,$B175,'Po jménech'!$I$2:$I$2024,9,'Po jménech'!$J$2:$J$2024,1)</f>
        <v>1</v>
      </c>
    </row>
    <row r="176" spans="1:37" x14ac:dyDescent="0.25">
      <c r="A176" s="37">
        <v>173</v>
      </c>
      <c r="B176" s="159" t="s">
        <v>364</v>
      </c>
      <c r="C176" s="20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>
        <v>1</v>
      </c>
      <c r="Z176" s="30"/>
      <c r="AA176" s="30"/>
      <c r="AB176" s="30"/>
      <c r="AC176" s="117"/>
      <c r="AD176" s="389"/>
      <c r="AE176" s="289">
        <v>1</v>
      </c>
      <c r="AF176" s="239">
        <f>COUNTIFS('Po jménech'!$E$2:$E$2024,$B176,'Po jménech'!$I$2:$I$2024,9)</f>
        <v>1</v>
      </c>
      <c r="AG176" s="231">
        <f>COUNTIFS('Po jménech'!$E$2:$E$2024,$B176,'Po jménech'!$I$2:$I$2024,9,'Po jménech'!$J$2:$J$2024,16)</f>
        <v>0</v>
      </c>
      <c r="AH176" s="232">
        <f>COUNTIFS('Po jménech'!$E$2:$E$2024,$B176,'Po jménech'!$I$2:$I$2024,9,'Po jménech'!$J$2:$J$2024,8)</f>
        <v>0</v>
      </c>
      <c r="AI176" s="232">
        <f>COUNTIFS('Po jménech'!$E$2:$E$2024,$B176,'Po jménech'!$I$2:$I$2024,9,'Po jménech'!$J$2:$J$2024,4)</f>
        <v>0</v>
      </c>
      <c r="AJ176" s="270">
        <f>COUNTIFS('Po jménech'!$E$2:$E$2024,$B176,'Po jménech'!$I$2:$I$2024,9,'Po jménech'!$J$2:$J$2024,2)</f>
        <v>0</v>
      </c>
      <c r="AK176" s="233">
        <f>COUNTIFS('Po jménech'!$E$2:$E$2024,$B176,'Po jménech'!$I$2:$I$2024,9,'Po jménech'!$J$2:$J$2024,1)</f>
        <v>1</v>
      </c>
    </row>
    <row r="177" spans="1:37" x14ac:dyDescent="0.25">
      <c r="A177" s="37">
        <v>174</v>
      </c>
      <c r="B177" s="159" t="s">
        <v>42</v>
      </c>
      <c r="C177" s="200">
        <v>1</v>
      </c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117"/>
      <c r="AD177" s="389"/>
      <c r="AE177" s="289">
        <v>1</v>
      </c>
      <c r="AF177" s="239">
        <f>COUNTIFS('Po jménech'!$E$2:$E$2024,$B177,'Po jménech'!$I$2:$I$2024,9)</f>
        <v>1</v>
      </c>
      <c r="AG177" s="231">
        <f>COUNTIFS('Po jménech'!$E$2:$E$2024,$B177,'Po jménech'!$I$2:$I$2024,9,'Po jménech'!$J$2:$J$2024,16)</f>
        <v>0</v>
      </c>
      <c r="AH177" s="232">
        <f>COUNTIFS('Po jménech'!$E$2:$E$2024,$B177,'Po jménech'!$I$2:$I$2024,9,'Po jménech'!$J$2:$J$2024,8)</f>
        <v>0</v>
      </c>
      <c r="AI177" s="232">
        <f>COUNTIFS('Po jménech'!$E$2:$E$2024,$B177,'Po jménech'!$I$2:$I$2024,9,'Po jménech'!$J$2:$J$2024,4)</f>
        <v>0</v>
      </c>
      <c r="AJ177" s="270">
        <f>COUNTIFS('Po jménech'!$E$2:$E$2024,$B177,'Po jménech'!$I$2:$I$2024,9,'Po jménech'!$J$2:$J$2024,2)</f>
        <v>0</v>
      </c>
      <c r="AK177" s="233">
        <f>COUNTIFS('Po jménech'!$E$2:$E$2024,$B177,'Po jménech'!$I$2:$I$2024,9,'Po jménech'!$J$2:$J$2024,1)</f>
        <v>1</v>
      </c>
    </row>
    <row r="178" spans="1:37" x14ac:dyDescent="0.25">
      <c r="A178" s="37">
        <v>175</v>
      </c>
      <c r="B178" s="159" t="s">
        <v>414</v>
      </c>
      <c r="C178" s="20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117"/>
      <c r="AD178" s="389">
        <v>1</v>
      </c>
      <c r="AE178" s="289">
        <v>1</v>
      </c>
      <c r="AF178" s="239">
        <f>COUNTIFS('Po jménech'!$E$2:$E$2024,$B178,'Po jménech'!$I$2:$I$2024,9)</f>
        <v>1</v>
      </c>
      <c r="AG178" s="231">
        <f>COUNTIFS('Po jménech'!$E$2:$E$2024,$B178,'Po jménech'!$I$2:$I$2024,9,'Po jménech'!$J$2:$J$2024,16)</f>
        <v>0</v>
      </c>
      <c r="AH178" s="232">
        <f>COUNTIFS('Po jménech'!$E$2:$E$2024,$B178,'Po jménech'!$I$2:$I$2024,9,'Po jménech'!$J$2:$J$2024,8)</f>
        <v>0</v>
      </c>
      <c r="AI178" s="232">
        <f>COUNTIFS('Po jménech'!$E$2:$E$2024,$B178,'Po jménech'!$I$2:$I$2024,9,'Po jménech'!$J$2:$J$2024,4)</f>
        <v>0</v>
      </c>
      <c r="AJ178" s="270">
        <f>COUNTIFS('Po jménech'!$E$2:$E$2024,$B178,'Po jménech'!$I$2:$I$2024,9,'Po jménech'!$J$2:$J$2024,2)</f>
        <v>0</v>
      </c>
      <c r="AK178" s="233">
        <f>COUNTIFS('Po jménech'!$E$2:$E$2024,$B178,'Po jménech'!$I$2:$I$2024,9,'Po jménech'!$J$2:$J$2024,1)</f>
        <v>1</v>
      </c>
    </row>
    <row r="179" spans="1:37" x14ac:dyDescent="0.25">
      <c r="A179" s="37">
        <v>176</v>
      </c>
      <c r="B179" s="159" t="s">
        <v>203</v>
      </c>
      <c r="C179" s="20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>
        <v>1</v>
      </c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117"/>
      <c r="AD179" s="389"/>
      <c r="AE179" s="289">
        <v>1</v>
      </c>
      <c r="AF179" s="239">
        <f>COUNTIFS('Po jménech'!$E$2:$E$2024,$B179,'Po jménech'!$I$2:$I$2024,9)</f>
        <v>1</v>
      </c>
      <c r="AG179" s="231">
        <f>COUNTIFS('Po jménech'!$E$2:$E$2024,$B179,'Po jménech'!$I$2:$I$2024,9,'Po jménech'!$J$2:$J$2024,16)</f>
        <v>0</v>
      </c>
      <c r="AH179" s="232">
        <f>COUNTIFS('Po jménech'!$E$2:$E$2024,$B179,'Po jménech'!$I$2:$I$2024,9,'Po jménech'!$J$2:$J$2024,8)</f>
        <v>0</v>
      </c>
      <c r="AI179" s="232">
        <f>COUNTIFS('Po jménech'!$E$2:$E$2024,$B179,'Po jménech'!$I$2:$I$2024,9,'Po jménech'!$J$2:$J$2024,4)</f>
        <v>0</v>
      </c>
      <c r="AJ179" s="270">
        <f>COUNTIFS('Po jménech'!$E$2:$E$2024,$B179,'Po jménech'!$I$2:$I$2024,9,'Po jménech'!$J$2:$J$2024,2)</f>
        <v>0</v>
      </c>
      <c r="AK179" s="233">
        <f>COUNTIFS('Po jménech'!$E$2:$E$2024,$B179,'Po jménech'!$I$2:$I$2024,9,'Po jménech'!$J$2:$J$2024,1)</f>
        <v>1</v>
      </c>
    </row>
    <row r="180" spans="1:37" x14ac:dyDescent="0.25">
      <c r="A180" s="37">
        <v>177</v>
      </c>
      <c r="B180" s="159" t="s">
        <v>185</v>
      </c>
      <c r="C180" s="20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>
        <v>1</v>
      </c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117"/>
      <c r="AD180" s="389"/>
      <c r="AE180" s="289">
        <v>1</v>
      </c>
      <c r="AF180" s="239">
        <f>COUNTIFS('Po jménech'!$E$2:$E$2024,$B180,'Po jménech'!$I$2:$I$2024,9)</f>
        <v>1</v>
      </c>
      <c r="AG180" s="231">
        <f>COUNTIFS('Po jménech'!$E$2:$E$2024,$B180,'Po jménech'!$I$2:$I$2024,9,'Po jménech'!$J$2:$J$2024,16)</f>
        <v>0</v>
      </c>
      <c r="AH180" s="232">
        <f>COUNTIFS('Po jménech'!$E$2:$E$2024,$B180,'Po jménech'!$I$2:$I$2024,9,'Po jménech'!$J$2:$J$2024,8)</f>
        <v>0</v>
      </c>
      <c r="AI180" s="232">
        <f>COUNTIFS('Po jménech'!$E$2:$E$2024,$B180,'Po jménech'!$I$2:$I$2024,9,'Po jménech'!$J$2:$J$2024,4)</f>
        <v>0</v>
      </c>
      <c r="AJ180" s="270">
        <f>COUNTIFS('Po jménech'!$E$2:$E$2024,$B180,'Po jménech'!$I$2:$I$2024,9,'Po jménech'!$J$2:$J$2024,2)</f>
        <v>0</v>
      </c>
      <c r="AK180" s="233">
        <f>COUNTIFS('Po jménech'!$E$2:$E$2024,$B180,'Po jménech'!$I$2:$I$2024,9,'Po jménech'!$J$2:$J$2024,1)</f>
        <v>1</v>
      </c>
    </row>
    <row r="181" spans="1:37" x14ac:dyDescent="0.25">
      <c r="A181" s="37">
        <v>178</v>
      </c>
      <c r="B181" s="159" t="s">
        <v>44</v>
      </c>
      <c r="C181" s="200">
        <v>1</v>
      </c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117"/>
      <c r="AD181" s="389"/>
      <c r="AE181" s="289">
        <v>1</v>
      </c>
      <c r="AF181" s="239">
        <f>COUNTIFS('Po jménech'!$E$2:$E$2024,$B181,'Po jménech'!$I$2:$I$2024,9)</f>
        <v>1</v>
      </c>
      <c r="AG181" s="231">
        <f>COUNTIFS('Po jménech'!$E$2:$E$2024,$B181,'Po jménech'!$I$2:$I$2024,9,'Po jménech'!$J$2:$J$2024,16)</f>
        <v>0</v>
      </c>
      <c r="AH181" s="232">
        <f>COUNTIFS('Po jménech'!$E$2:$E$2024,$B181,'Po jménech'!$I$2:$I$2024,9,'Po jménech'!$J$2:$J$2024,8)</f>
        <v>0</v>
      </c>
      <c r="AI181" s="232">
        <f>COUNTIFS('Po jménech'!$E$2:$E$2024,$B181,'Po jménech'!$I$2:$I$2024,9,'Po jménech'!$J$2:$J$2024,4)</f>
        <v>0</v>
      </c>
      <c r="AJ181" s="270">
        <f>COUNTIFS('Po jménech'!$E$2:$E$2024,$B181,'Po jménech'!$I$2:$I$2024,9,'Po jménech'!$J$2:$J$2024,2)</f>
        <v>0</v>
      </c>
      <c r="AK181" s="233">
        <f>COUNTIFS('Po jménech'!$E$2:$E$2024,$B181,'Po jménech'!$I$2:$I$2024,9,'Po jménech'!$J$2:$J$2024,1)</f>
        <v>1</v>
      </c>
    </row>
    <row r="182" spans="1:37" x14ac:dyDescent="0.25">
      <c r="A182" s="37">
        <v>179</v>
      </c>
      <c r="B182" s="159" t="s">
        <v>214</v>
      </c>
      <c r="C182" s="20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>
        <v>1</v>
      </c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117"/>
      <c r="AD182" s="389"/>
      <c r="AE182" s="289">
        <v>1</v>
      </c>
      <c r="AF182" s="239">
        <f>COUNTIFS('Po jménech'!$E$2:$E$2024,$B182,'Po jménech'!$I$2:$I$2024,9)</f>
        <v>1</v>
      </c>
      <c r="AG182" s="231">
        <f>COUNTIFS('Po jménech'!$E$2:$E$2024,$B182,'Po jménech'!$I$2:$I$2024,9,'Po jménech'!$J$2:$J$2024,16)</f>
        <v>0</v>
      </c>
      <c r="AH182" s="232">
        <f>COUNTIFS('Po jménech'!$E$2:$E$2024,$B182,'Po jménech'!$I$2:$I$2024,9,'Po jménech'!$J$2:$J$2024,8)</f>
        <v>0</v>
      </c>
      <c r="AI182" s="232">
        <f>COUNTIFS('Po jménech'!$E$2:$E$2024,$B182,'Po jménech'!$I$2:$I$2024,9,'Po jménech'!$J$2:$J$2024,4)</f>
        <v>0</v>
      </c>
      <c r="AJ182" s="270">
        <f>COUNTIFS('Po jménech'!$E$2:$E$2024,$B182,'Po jménech'!$I$2:$I$2024,9,'Po jménech'!$J$2:$J$2024,2)</f>
        <v>0</v>
      </c>
      <c r="AK182" s="233">
        <f>COUNTIFS('Po jménech'!$E$2:$E$2024,$B182,'Po jménech'!$I$2:$I$2024,9,'Po jménech'!$J$2:$J$2024,1)</f>
        <v>1</v>
      </c>
    </row>
    <row r="183" spans="1:37" x14ac:dyDescent="0.25">
      <c r="A183" s="37">
        <v>180</v>
      </c>
      <c r="B183" s="159" t="s">
        <v>90</v>
      </c>
      <c r="C183" s="200"/>
      <c r="D183" s="30"/>
      <c r="E183" s="30"/>
      <c r="F183" s="30"/>
      <c r="G183" s="30">
        <v>1</v>
      </c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117"/>
      <c r="AD183" s="389"/>
      <c r="AE183" s="289">
        <v>1</v>
      </c>
      <c r="AF183" s="239">
        <f>COUNTIFS('Po jménech'!$E$2:$E$2024,$B183,'Po jménech'!$I$2:$I$2024,9)</f>
        <v>1</v>
      </c>
      <c r="AG183" s="231">
        <f>COUNTIFS('Po jménech'!$E$2:$E$2024,$B183,'Po jménech'!$I$2:$I$2024,9,'Po jménech'!$J$2:$J$2024,16)</f>
        <v>0</v>
      </c>
      <c r="AH183" s="232">
        <f>COUNTIFS('Po jménech'!$E$2:$E$2024,$B183,'Po jménech'!$I$2:$I$2024,9,'Po jménech'!$J$2:$J$2024,8)</f>
        <v>0</v>
      </c>
      <c r="AI183" s="232">
        <f>COUNTIFS('Po jménech'!$E$2:$E$2024,$B183,'Po jménech'!$I$2:$I$2024,9,'Po jménech'!$J$2:$J$2024,4)</f>
        <v>0</v>
      </c>
      <c r="AJ183" s="270">
        <f>COUNTIFS('Po jménech'!$E$2:$E$2024,$B183,'Po jménech'!$I$2:$I$2024,9,'Po jménech'!$J$2:$J$2024,2)</f>
        <v>0</v>
      </c>
      <c r="AK183" s="233">
        <f>COUNTIFS('Po jménech'!$E$2:$E$2024,$B183,'Po jménech'!$I$2:$I$2024,9,'Po jménech'!$J$2:$J$2024,1)</f>
        <v>1</v>
      </c>
    </row>
    <row r="184" spans="1:37" x14ac:dyDescent="0.25">
      <c r="A184" s="37">
        <v>181</v>
      </c>
      <c r="B184" s="160" t="s">
        <v>368</v>
      </c>
      <c r="C184" s="201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>
        <v>1</v>
      </c>
      <c r="AB184" s="57"/>
      <c r="AC184" s="118"/>
      <c r="AD184" s="390"/>
      <c r="AE184" s="290">
        <v>1</v>
      </c>
      <c r="AF184" s="239">
        <f>COUNTIFS('Po jménech'!$E$2:$E$2024,$B184,'Po jménech'!$I$2:$I$2024,9)</f>
        <v>1</v>
      </c>
      <c r="AG184" s="231">
        <f>COUNTIFS('Po jménech'!$E$2:$E$2024,$B184,'Po jménech'!$I$2:$I$2024,9,'Po jménech'!$J$2:$J$2024,16)</f>
        <v>0</v>
      </c>
      <c r="AH184" s="232">
        <f>COUNTIFS('Po jménech'!$E$2:$E$2024,$B184,'Po jménech'!$I$2:$I$2024,9,'Po jménech'!$J$2:$J$2024,8)</f>
        <v>0</v>
      </c>
      <c r="AI184" s="232">
        <f>COUNTIFS('Po jménech'!$E$2:$E$2024,$B184,'Po jménech'!$I$2:$I$2024,9,'Po jménech'!$J$2:$J$2024,4)</f>
        <v>0</v>
      </c>
      <c r="AJ184" s="270">
        <f>COUNTIFS('Po jménech'!$E$2:$E$2024,$B184,'Po jménech'!$I$2:$I$2024,9,'Po jménech'!$J$2:$J$2024,2)</f>
        <v>0</v>
      </c>
      <c r="AK184" s="233">
        <f>COUNTIFS('Po jménech'!$E$2:$E$2024,$B184,'Po jménech'!$I$2:$I$2024,9,'Po jménech'!$J$2:$J$2024,1)</f>
        <v>1</v>
      </c>
    </row>
    <row r="185" spans="1:37" x14ac:dyDescent="0.25">
      <c r="A185" s="37">
        <v>182</v>
      </c>
      <c r="B185" s="159" t="s">
        <v>57</v>
      </c>
      <c r="C185" s="200"/>
      <c r="D185" s="30">
        <v>1</v>
      </c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117"/>
      <c r="AD185" s="389"/>
      <c r="AE185" s="289">
        <v>1</v>
      </c>
      <c r="AF185" s="239">
        <f>COUNTIFS('Po jménech'!$E$2:$E$2024,$B185,'Po jménech'!$I$2:$I$2024,9)</f>
        <v>1</v>
      </c>
      <c r="AG185" s="231">
        <f>COUNTIFS('Po jménech'!$E$2:$E$2024,$B185,'Po jménech'!$I$2:$I$2024,9,'Po jménech'!$J$2:$J$2024,16)</f>
        <v>0</v>
      </c>
      <c r="AH185" s="232">
        <f>COUNTIFS('Po jménech'!$E$2:$E$2024,$B185,'Po jménech'!$I$2:$I$2024,9,'Po jménech'!$J$2:$J$2024,8)</f>
        <v>0</v>
      </c>
      <c r="AI185" s="232">
        <f>COUNTIFS('Po jménech'!$E$2:$E$2024,$B185,'Po jménech'!$I$2:$I$2024,9,'Po jménech'!$J$2:$J$2024,4)</f>
        <v>0</v>
      </c>
      <c r="AJ185" s="270">
        <f>COUNTIFS('Po jménech'!$E$2:$E$2024,$B185,'Po jménech'!$I$2:$I$2024,9,'Po jménech'!$J$2:$J$2024,2)</f>
        <v>0</v>
      </c>
      <c r="AK185" s="233">
        <f>COUNTIFS('Po jménech'!$E$2:$E$2024,$B185,'Po jménech'!$I$2:$I$2024,9,'Po jménech'!$J$2:$J$2024,1)</f>
        <v>1</v>
      </c>
    </row>
    <row r="186" spans="1:37" x14ac:dyDescent="0.25">
      <c r="A186" s="37">
        <v>183</v>
      </c>
      <c r="B186" s="159" t="s">
        <v>135</v>
      </c>
      <c r="C186" s="200"/>
      <c r="D186" s="30"/>
      <c r="E186" s="30"/>
      <c r="F186" s="30"/>
      <c r="G186" s="30"/>
      <c r="H186" s="30"/>
      <c r="I186" s="30">
        <v>1</v>
      </c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117"/>
      <c r="AD186" s="389"/>
      <c r="AE186" s="289">
        <v>1</v>
      </c>
      <c r="AF186" s="239">
        <f>COUNTIFS('Po jménech'!$E$2:$E$2024,$B186,'Po jménech'!$I$2:$I$2024,9)</f>
        <v>1</v>
      </c>
      <c r="AG186" s="231">
        <f>COUNTIFS('Po jménech'!$E$2:$E$2024,$B186,'Po jménech'!$I$2:$I$2024,9,'Po jménech'!$J$2:$J$2024,16)</f>
        <v>0</v>
      </c>
      <c r="AH186" s="232">
        <f>COUNTIFS('Po jménech'!$E$2:$E$2024,$B186,'Po jménech'!$I$2:$I$2024,9,'Po jménech'!$J$2:$J$2024,8)</f>
        <v>0</v>
      </c>
      <c r="AI186" s="232">
        <f>COUNTIFS('Po jménech'!$E$2:$E$2024,$B186,'Po jménech'!$I$2:$I$2024,9,'Po jménech'!$J$2:$J$2024,4)</f>
        <v>0</v>
      </c>
      <c r="AJ186" s="270">
        <f>COUNTIFS('Po jménech'!$E$2:$E$2024,$B186,'Po jménech'!$I$2:$I$2024,9,'Po jménech'!$J$2:$J$2024,2)</f>
        <v>0</v>
      </c>
      <c r="AK186" s="233">
        <f>COUNTIFS('Po jménech'!$E$2:$E$2024,$B186,'Po jménech'!$I$2:$I$2024,9,'Po jménech'!$J$2:$J$2024,1)</f>
        <v>1</v>
      </c>
    </row>
    <row r="187" spans="1:37" x14ac:dyDescent="0.25">
      <c r="A187" s="37">
        <v>184</v>
      </c>
      <c r="B187" s="159" t="s">
        <v>361</v>
      </c>
      <c r="C187" s="20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117"/>
      <c r="AD187" s="389">
        <v>1</v>
      </c>
      <c r="AE187" s="289">
        <v>1</v>
      </c>
      <c r="AF187" s="239">
        <f>COUNTIFS('Po jménech'!$E$2:$E$2024,$B187,'Po jménech'!$I$2:$I$2024,9)</f>
        <v>1</v>
      </c>
      <c r="AG187" s="231">
        <f>COUNTIFS('Po jménech'!$E$2:$E$2024,$B187,'Po jménech'!$I$2:$I$2024,9,'Po jménech'!$J$2:$J$2024,16)</f>
        <v>0</v>
      </c>
      <c r="AH187" s="232">
        <f>COUNTIFS('Po jménech'!$E$2:$E$2024,$B187,'Po jménech'!$I$2:$I$2024,9,'Po jménech'!$J$2:$J$2024,8)</f>
        <v>0</v>
      </c>
      <c r="AI187" s="232">
        <f>COUNTIFS('Po jménech'!$E$2:$E$2024,$B187,'Po jménech'!$I$2:$I$2024,9,'Po jménech'!$J$2:$J$2024,4)</f>
        <v>0</v>
      </c>
      <c r="AJ187" s="270">
        <f>COUNTIFS('Po jménech'!$E$2:$E$2024,$B187,'Po jménech'!$I$2:$I$2024,9,'Po jménech'!$J$2:$J$2024,2)</f>
        <v>0</v>
      </c>
      <c r="AK187" s="233">
        <f>COUNTIFS('Po jménech'!$E$2:$E$2024,$B187,'Po jménech'!$I$2:$I$2024,9,'Po jménech'!$J$2:$J$2024,1)</f>
        <v>1</v>
      </c>
    </row>
    <row r="188" spans="1:37" x14ac:dyDescent="0.25">
      <c r="A188" s="37">
        <v>185</v>
      </c>
      <c r="B188" s="159" t="s">
        <v>419</v>
      </c>
      <c r="C188" s="20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117"/>
      <c r="AD188" s="389">
        <v>1</v>
      </c>
      <c r="AE188" s="289">
        <v>1</v>
      </c>
      <c r="AF188" s="239">
        <f>COUNTIFS('Po jménech'!$E$2:$E$2024,$B188,'Po jménech'!$I$2:$I$2024,9)</f>
        <v>1</v>
      </c>
      <c r="AG188" s="231">
        <f>COUNTIFS('Po jménech'!$E$2:$E$2024,$B188,'Po jménech'!$I$2:$I$2024,9,'Po jménech'!$J$2:$J$2024,16)</f>
        <v>0</v>
      </c>
      <c r="AH188" s="232">
        <f>COUNTIFS('Po jménech'!$E$2:$E$2024,$B188,'Po jménech'!$I$2:$I$2024,9,'Po jménech'!$J$2:$J$2024,8)</f>
        <v>0</v>
      </c>
      <c r="AI188" s="232">
        <f>COUNTIFS('Po jménech'!$E$2:$E$2024,$B188,'Po jménech'!$I$2:$I$2024,9,'Po jménech'!$J$2:$J$2024,4)</f>
        <v>0</v>
      </c>
      <c r="AJ188" s="270">
        <f>COUNTIFS('Po jménech'!$E$2:$E$2024,$B188,'Po jménech'!$I$2:$I$2024,9,'Po jménech'!$J$2:$J$2024,2)</f>
        <v>0</v>
      </c>
      <c r="AK188" s="233">
        <f>COUNTIFS('Po jménech'!$E$2:$E$2024,$B188,'Po jménech'!$I$2:$I$2024,9,'Po jménech'!$J$2:$J$2024,1)</f>
        <v>1</v>
      </c>
    </row>
    <row r="189" spans="1:37" x14ac:dyDescent="0.25">
      <c r="A189" s="37">
        <v>186</v>
      </c>
      <c r="B189" s="159" t="s">
        <v>330</v>
      </c>
      <c r="C189" s="20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>
        <v>1</v>
      </c>
      <c r="X189" s="30"/>
      <c r="Y189" s="30"/>
      <c r="Z189" s="30"/>
      <c r="AA189" s="30"/>
      <c r="AB189" s="30"/>
      <c r="AC189" s="117"/>
      <c r="AD189" s="389"/>
      <c r="AE189" s="289">
        <v>1</v>
      </c>
      <c r="AF189" s="239">
        <f>COUNTIFS('Po jménech'!$E$2:$E$2024,$B189,'Po jménech'!$I$2:$I$2024,9)</f>
        <v>1</v>
      </c>
      <c r="AG189" s="231">
        <f>COUNTIFS('Po jménech'!$E$2:$E$2024,$B189,'Po jménech'!$I$2:$I$2024,9,'Po jménech'!$J$2:$J$2024,16)</f>
        <v>0</v>
      </c>
      <c r="AH189" s="232">
        <f>COUNTIFS('Po jménech'!$E$2:$E$2024,$B189,'Po jménech'!$I$2:$I$2024,9,'Po jménech'!$J$2:$J$2024,8)</f>
        <v>0</v>
      </c>
      <c r="AI189" s="232">
        <f>COUNTIFS('Po jménech'!$E$2:$E$2024,$B189,'Po jménech'!$I$2:$I$2024,9,'Po jménech'!$J$2:$J$2024,4)</f>
        <v>0</v>
      </c>
      <c r="AJ189" s="270">
        <f>COUNTIFS('Po jménech'!$E$2:$E$2024,$B189,'Po jménech'!$I$2:$I$2024,9,'Po jménech'!$J$2:$J$2024,2)</f>
        <v>0</v>
      </c>
      <c r="AK189" s="233">
        <f>COUNTIFS('Po jménech'!$E$2:$E$2024,$B189,'Po jménech'!$I$2:$I$2024,9,'Po jménech'!$J$2:$J$2024,1)</f>
        <v>1</v>
      </c>
    </row>
    <row r="190" spans="1:37" ht="15.75" thickBot="1" x14ac:dyDescent="0.3">
      <c r="A190" s="37">
        <v>187</v>
      </c>
      <c r="B190" s="160" t="s">
        <v>302</v>
      </c>
      <c r="C190" s="201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>
        <v>1</v>
      </c>
      <c r="Y190" s="57"/>
      <c r="Z190" s="57"/>
      <c r="AA190" s="57"/>
      <c r="AB190" s="57"/>
      <c r="AC190" s="118"/>
      <c r="AD190" s="390"/>
      <c r="AE190" s="290">
        <v>1</v>
      </c>
      <c r="AF190" s="391">
        <f>COUNTIFS('Po jménech'!$E$2:$E$2024,$B190,'Po jménech'!$I$2:$I$2024,9)</f>
        <v>1</v>
      </c>
      <c r="AG190" s="273">
        <f>COUNTIFS('Po jménech'!$E$2:$E$2024,$B190,'Po jménech'!$I$2:$I$2024,9,'Po jménech'!$J$2:$J$2024,16)</f>
        <v>0</v>
      </c>
      <c r="AH190" s="274">
        <f>COUNTIFS('Po jménech'!$E$2:$E$2024,$B190,'Po jménech'!$I$2:$I$2024,9,'Po jménech'!$J$2:$J$2024,8)</f>
        <v>0</v>
      </c>
      <c r="AI190" s="274">
        <f>COUNTIFS('Po jménech'!$E$2:$E$2024,$B190,'Po jménech'!$I$2:$I$2024,9,'Po jménech'!$J$2:$J$2024,4)</f>
        <v>0</v>
      </c>
      <c r="AJ190" s="275">
        <f>COUNTIFS('Po jménech'!$E$2:$E$2024,$B190,'Po jménech'!$I$2:$I$2024,9,'Po jménech'!$J$2:$J$2024,2)</f>
        <v>0</v>
      </c>
      <c r="AK190" s="276">
        <f>COUNTIFS('Po jménech'!$E$2:$E$2024,$B190,'Po jménech'!$I$2:$I$2024,9,'Po jménech'!$J$2:$J$2024,1)</f>
        <v>1</v>
      </c>
    </row>
    <row r="191" spans="1:37" ht="15.75" thickBot="1" x14ac:dyDescent="0.3">
      <c r="B191" s="392" t="s">
        <v>394</v>
      </c>
      <c r="C191" s="258">
        <v>48</v>
      </c>
      <c r="D191" s="259">
        <v>48</v>
      </c>
      <c r="E191" s="259">
        <v>48</v>
      </c>
      <c r="F191" s="259">
        <v>48</v>
      </c>
      <c r="G191" s="259">
        <v>48</v>
      </c>
      <c r="H191" s="259">
        <v>48</v>
      </c>
      <c r="I191" s="259">
        <v>48</v>
      </c>
      <c r="J191" s="259">
        <v>48</v>
      </c>
      <c r="K191" s="259">
        <v>48</v>
      </c>
      <c r="L191" s="259">
        <v>48</v>
      </c>
      <c r="M191" s="259">
        <v>48</v>
      </c>
      <c r="N191" s="259">
        <v>48</v>
      </c>
      <c r="O191" s="259">
        <v>48</v>
      </c>
      <c r="P191" s="259">
        <v>48</v>
      </c>
      <c r="Q191" s="259">
        <v>56</v>
      </c>
      <c r="R191" s="259">
        <v>56</v>
      </c>
      <c r="S191" s="259">
        <v>55</v>
      </c>
      <c r="T191" s="259">
        <v>54</v>
      </c>
      <c r="U191" s="259">
        <v>64</v>
      </c>
      <c r="V191" s="259">
        <v>64</v>
      </c>
      <c r="W191" s="259">
        <v>64</v>
      </c>
      <c r="X191" s="259">
        <v>64</v>
      </c>
      <c r="Y191" s="259">
        <v>64</v>
      </c>
      <c r="Z191" s="259">
        <v>64</v>
      </c>
      <c r="AA191" s="259">
        <v>64</v>
      </c>
      <c r="AB191" s="259">
        <v>64</v>
      </c>
      <c r="AC191" s="259">
        <v>64</v>
      </c>
      <c r="AD191" s="260">
        <v>64</v>
      </c>
      <c r="AE191" s="287">
        <v>1533</v>
      </c>
      <c r="AF191" s="225">
        <v>28</v>
      </c>
      <c r="AG191" s="246">
        <f>SUM(AG4:AG190)</f>
        <v>28</v>
      </c>
      <c r="AH191" s="210">
        <f t="shared" ref="AH191:AK191" si="0">SUM(AH4:AH190)</f>
        <v>28</v>
      </c>
      <c r="AI191" s="230">
        <f t="shared" si="0"/>
        <v>56</v>
      </c>
      <c r="AJ191" s="271">
        <f t="shared" si="0"/>
        <v>112</v>
      </c>
      <c r="AK191" s="205">
        <f t="shared" si="0"/>
        <v>413</v>
      </c>
    </row>
  </sheetData>
  <sheetProtection sheet="1" objects="1" scenarios="1"/>
  <mergeCells count="2">
    <mergeCell ref="C2:AC2"/>
    <mergeCell ref="AF2:AK2"/>
  </mergeCells>
  <conditionalFormatting sqref="C4:AD184">
    <cfRule type="expression" dxfId="31" priority="10">
      <formula>C4=4</formula>
    </cfRule>
    <cfRule type="expression" dxfId="30" priority="11">
      <formula>C4=8</formula>
    </cfRule>
    <cfRule type="expression" dxfId="29" priority="12">
      <formula>C4=16</formula>
    </cfRule>
  </conditionalFormatting>
  <conditionalFormatting sqref="C4:AD190">
    <cfRule type="expression" dxfId="28" priority="9">
      <formula>C4=2</formula>
    </cfRule>
  </conditionalFormatting>
  <conditionalFormatting sqref="C185:AD190">
    <cfRule type="expression" dxfId="27" priority="5">
      <formula>C185=2</formula>
    </cfRule>
    <cfRule type="expression" dxfId="26" priority="6">
      <formula>C185=4</formula>
    </cfRule>
    <cfRule type="expression" dxfId="25" priority="7">
      <formula>C185=8</formula>
    </cfRule>
    <cfRule type="expression" dxfId="24" priority="8">
      <formula>C185=16</formula>
    </cfRule>
  </conditionalFormatting>
  <conditionalFormatting sqref="AG3">
    <cfRule type="expression" dxfId="23" priority="13">
      <formula>AG3=2</formula>
    </cfRule>
    <cfRule type="expression" dxfId="22" priority="14">
      <formula>AG3=4</formula>
    </cfRule>
    <cfRule type="expression" dxfId="21" priority="15">
      <formula>AG3=8</formula>
    </cfRule>
    <cfRule type="expression" dxfId="20" priority="16">
      <formula>AG3=16</formula>
    </cfRule>
  </conditionalFormatting>
  <conditionalFormatting sqref="AG191">
    <cfRule type="expression" dxfId="19" priority="1">
      <formula>AG191=2</formula>
    </cfRule>
    <cfRule type="expression" dxfId="18" priority="2">
      <formula>AG191=4</formula>
    </cfRule>
    <cfRule type="expression" dxfId="17" priority="3">
      <formula>AG191=8</formula>
    </cfRule>
    <cfRule type="expression" dxfId="16" priority="4">
      <formula>AG191=16</formula>
    </cfRule>
  </conditionalFormatting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105C-00A5-44DB-B7BC-6B0CA4A7F04E}">
  <sheetPr codeName="List8">
    <tabColor rgb="FF92D050"/>
  </sheetPr>
  <dimension ref="A2:V130"/>
  <sheetViews>
    <sheetView showGridLines="0" workbookViewId="0">
      <pane ySplit="3" topLeftCell="A4" activePane="bottomLeft" state="frozen"/>
      <selection pane="bottomLeft" activeCell="AB29" sqref="AB29"/>
    </sheetView>
  </sheetViews>
  <sheetFormatPr defaultRowHeight="15" x14ac:dyDescent="0.25"/>
  <cols>
    <col min="2" max="2" width="23.7109375" customWidth="1"/>
    <col min="3" max="3" width="6.5703125" style="1" bestFit="1" customWidth="1"/>
    <col min="4" max="15" width="5" style="1" bestFit="1" customWidth="1"/>
    <col min="16" max="17" width="7.7109375" style="1" customWidth="1"/>
    <col min="18" max="22" width="6" style="1" customWidth="1"/>
  </cols>
  <sheetData>
    <row r="2" spans="1:22" ht="19.5" thickBot="1" x14ac:dyDescent="0.35">
      <c r="B2" s="291" t="s">
        <v>478</v>
      </c>
      <c r="C2" s="396" t="s">
        <v>485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 t="s">
        <v>484</v>
      </c>
      <c r="R2" s="396"/>
      <c r="S2" s="396"/>
      <c r="T2" s="396"/>
      <c r="U2" s="396"/>
      <c r="V2" s="396"/>
    </row>
    <row r="3" spans="1:22" ht="15.75" thickBot="1" x14ac:dyDescent="0.3">
      <c r="B3" s="280" t="s">
        <v>1</v>
      </c>
      <c r="C3" s="281">
        <v>2010</v>
      </c>
      <c r="D3" s="259">
        <v>2011</v>
      </c>
      <c r="E3" s="259">
        <v>2012</v>
      </c>
      <c r="F3" s="259">
        <v>2013</v>
      </c>
      <c r="G3" s="259">
        <v>2014</v>
      </c>
      <c r="H3" s="259">
        <v>2015</v>
      </c>
      <c r="I3" s="259">
        <v>2016</v>
      </c>
      <c r="J3" s="259">
        <v>2017</v>
      </c>
      <c r="K3" s="259">
        <v>2018</v>
      </c>
      <c r="L3" s="259">
        <v>2019</v>
      </c>
      <c r="M3" s="259">
        <v>2021</v>
      </c>
      <c r="N3" s="259">
        <v>2022</v>
      </c>
      <c r="O3" s="282">
        <v>2023</v>
      </c>
      <c r="P3" s="283" t="s">
        <v>6</v>
      </c>
      <c r="Q3" s="225" t="s">
        <v>474</v>
      </c>
      <c r="R3" s="209" t="s">
        <v>391</v>
      </c>
      <c r="S3" s="210" t="s">
        <v>392</v>
      </c>
      <c r="T3" s="230" t="s">
        <v>476</v>
      </c>
      <c r="U3" s="271" t="s">
        <v>477</v>
      </c>
      <c r="V3" s="205" t="s">
        <v>486</v>
      </c>
    </row>
    <row r="4" spans="1:22" x14ac:dyDescent="0.25">
      <c r="A4" s="37">
        <v>1</v>
      </c>
      <c r="B4" s="226" t="s">
        <v>120</v>
      </c>
      <c r="C4" s="16">
        <v>1</v>
      </c>
      <c r="D4" s="13">
        <v>8</v>
      </c>
      <c r="E4" s="13">
        <v>16</v>
      </c>
      <c r="F4" s="13">
        <v>4</v>
      </c>
      <c r="G4" s="13">
        <v>16</v>
      </c>
      <c r="H4" s="13">
        <v>16</v>
      </c>
      <c r="I4" s="13">
        <v>16</v>
      </c>
      <c r="J4" s="13">
        <v>4</v>
      </c>
      <c r="K4" s="13">
        <v>4</v>
      </c>
      <c r="L4" s="13">
        <v>4</v>
      </c>
      <c r="M4" s="13">
        <v>4</v>
      </c>
      <c r="N4" s="13"/>
      <c r="O4" s="7">
        <v>4</v>
      </c>
      <c r="P4" s="284">
        <v>97</v>
      </c>
      <c r="Q4" s="239">
        <v>12</v>
      </c>
      <c r="R4" s="231">
        <v>4</v>
      </c>
      <c r="S4" s="232">
        <v>1</v>
      </c>
      <c r="T4" s="232">
        <v>6</v>
      </c>
      <c r="U4" s="270">
        <v>0</v>
      </c>
      <c r="V4" s="233">
        <v>1</v>
      </c>
    </row>
    <row r="5" spans="1:22" x14ac:dyDescent="0.25">
      <c r="A5" s="37">
        <v>2</v>
      </c>
      <c r="B5" s="227" t="s">
        <v>183</v>
      </c>
      <c r="C5" s="17">
        <v>1</v>
      </c>
      <c r="D5" s="30"/>
      <c r="E5" s="30">
        <v>1</v>
      </c>
      <c r="F5" s="30">
        <v>8</v>
      </c>
      <c r="G5" s="30"/>
      <c r="H5" s="30">
        <v>4</v>
      </c>
      <c r="I5" s="30">
        <v>2</v>
      </c>
      <c r="J5" s="30">
        <v>8</v>
      </c>
      <c r="K5" s="30">
        <v>8</v>
      </c>
      <c r="L5" s="30">
        <v>1</v>
      </c>
      <c r="M5" s="30">
        <v>16</v>
      </c>
      <c r="N5" s="30">
        <v>16</v>
      </c>
      <c r="O5" s="18">
        <v>8</v>
      </c>
      <c r="P5" s="285">
        <v>73</v>
      </c>
      <c r="Q5" s="240">
        <v>11</v>
      </c>
      <c r="R5" s="234">
        <v>2</v>
      </c>
      <c r="S5" s="235">
        <v>4</v>
      </c>
      <c r="T5" s="235">
        <v>1</v>
      </c>
      <c r="U5" s="270">
        <v>1</v>
      </c>
      <c r="V5" s="233">
        <v>3</v>
      </c>
    </row>
    <row r="6" spans="1:22" x14ac:dyDescent="0.25">
      <c r="A6" s="37">
        <v>3</v>
      </c>
      <c r="B6" s="227" t="s">
        <v>222</v>
      </c>
      <c r="C6" s="17">
        <v>1</v>
      </c>
      <c r="D6" s="30">
        <v>1</v>
      </c>
      <c r="E6" s="30">
        <v>1</v>
      </c>
      <c r="F6" s="30"/>
      <c r="G6" s="30">
        <v>8</v>
      </c>
      <c r="H6" s="30">
        <v>8</v>
      </c>
      <c r="I6" s="30">
        <v>8</v>
      </c>
      <c r="J6" s="30">
        <v>4</v>
      </c>
      <c r="K6" s="30">
        <v>1</v>
      </c>
      <c r="L6" s="30">
        <v>16</v>
      </c>
      <c r="M6" s="30">
        <v>8</v>
      </c>
      <c r="N6" s="30">
        <v>1</v>
      </c>
      <c r="O6" s="18">
        <v>1</v>
      </c>
      <c r="P6" s="285">
        <v>58</v>
      </c>
      <c r="Q6" s="240">
        <v>12</v>
      </c>
      <c r="R6" s="234">
        <v>1</v>
      </c>
      <c r="S6" s="235">
        <v>4</v>
      </c>
      <c r="T6" s="235">
        <v>1</v>
      </c>
      <c r="U6" s="270">
        <v>0</v>
      </c>
      <c r="V6" s="233">
        <v>6</v>
      </c>
    </row>
    <row r="7" spans="1:22" x14ac:dyDescent="0.25">
      <c r="A7" s="37">
        <v>4</v>
      </c>
      <c r="B7" s="227" t="s">
        <v>133</v>
      </c>
      <c r="C7" s="17">
        <v>4</v>
      </c>
      <c r="D7" s="30">
        <v>2</v>
      </c>
      <c r="E7" s="30"/>
      <c r="F7" s="30">
        <v>2</v>
      </c>
      <c r="G7" s="30">
        <v>2</v>
      </c>
      <c r="H7" s="30">
        <v>1</v>
      </c>
      <c r="I7" s="30">
        <v>1</v>
      </c>
      <c r="J7" s="30">
        <v>1</v>
      </c>
      <c r="K7" s="30">
        <v>2</v>
      </c>
      <c r="L7" s="30">
        <v>1</v>
      </c>
      <c r="M7" s="30">
        <v>4</v>
      </c>
      <c r="N7" s="30">
        <v>8</v>
      </c>
      <c r="O7" s="18">
        <v>16</v>
      </c>
      <c r="P7" s="285">
        <v>44</v>
      </c>
      <c r="Q7" s="240">
        <v>12</v>
      </c>
      <c r="R7" s="234">
        <v>1</v>
      </c>
      <c r="S7" s="235">
        <v>1</v>
      </c>
      <c r="T7" s="235">
        <v>2</v>
      </c>
      <c r="U7" s="270">
        <v>4</v>
      </c>
      <c r="V7" s="233">
        <v>4</v>
      </c>
    </row>
    <row r="8" spans="1:22" x14ac:dyDescent="0.25">
      <c r="A8" s="37">
        <v>5</v>
      </c>
      <c r="B8" s="227" t="s">
        <v>83</v>
      </c>
      <c r="C8" s="17">
        <v>16</v>
      </c>
      <c r="D8" s="30"/>
      <c r="E8" s="30"/>
      <c r="F8" s="30"/>
      <c r="G8" s="30"/>
      <c r="H8" s="30"/>
      <c r="I8" s="30"/>
      <c r="J8" s="30"/>
      <c r="K8" s="30">
        <v>16</v>
      </c>
      <c r="L8" s="30"/>
      <c r="M8" s="30">
        <v>2</v>
      </c>
      <c r="N8" s="30"/>
      <c r="O8" s="18"/>
      <c r="P8" s="285">
        <v>34</v>
      </c>
      <c r="Q8" s="240">
        <v>3</v>
      </c>
      <c r="R8" s="234">
        <v>2</v>
      </c>
      <c r="S8" s="235">
        <v>0</v>
      </c>
      <c r="T8" s="235">
        <v>0</v>
      </c>
      <c r="U8" s="270">
        <v>1</v>
      </c>
      <c r="V8" s="233">
        <v>0</v>
      </c>
    </row>
    <row r="9" spans="1:22" x14ac:dyDescent="0.25">
      <c r="A9" s="37">
        <v>6</v>
      </c>
      <c r="B9" s="227" t="s">
        <v>187</v>
      </c>
      <c r="C9" s="17">
        <v>1</v>
      </c>
      <c r="D9" s="30">
        <v>1</v>
      </c>
      <c r="E9" s="30">
        <v>2</v>
      </c>
      <c r="F9" s="30">
        <v>16</v>
      </c>
      <c r="G9" s="30"/>
      <c r="H9" s="30">
        <v>1</v>
      </c>
      <c r="I9" s="30"/>
      <c r="J9" s="30">
        <v>1</v>
      </c>
      <c r="K9" s="30"/>
      <c r="L9" s="30"/>
      <c r="M9" s="30"/>
      <c r="N9" s="30"/>
      <c r="O9" s="18"/>
      <c r="P9" s="285">
        <v>22</v>
      </c>
      <c r="Q9" s="240">
        <v>6</v>
      </c>
      <c r="R9" s="234">
        <v>1</v>
      </c>
      <c r="S9" s="235">
        <v>0</v>
      </c>
      <c r="T9" s="235">
        <v>0</v>
      </c>
      <c r="U9" s="270">
        <v>1</v>
      </c>
      <c r="V9" s="233">
        <v>4</v>
      </c>
    </row>
    <row r="10" spans="1:22" x14ac:dyDescent="0.25">
      <c r="A10" s="37">
        <v>7</v>
      </c>
      <c r="B10" s="227" t="s">
        <v>310</v>
      </c>
      <c r="C10" s="17"/>
      <c r="D10" s="30"/>
      <c r="E10" s="30"/>
      <c r="F10" s="30"/>
      <c r="G10" s="30"/>
      <c r="H10" s="30"/>
      <c r="I10" s="30">
        <v>1</v>
      </c>
      <c r="J10" s="30">
        <v>16</v>
      </c>
      <c r="K10" s="30">
        <v>4</v>
      </c>
      <c r="L10" s="30"/>
      <c r="M10" s="30"/>
      <c r="N10" s="30"/>
      <c r="O10" s="18">
        <v>1</v>
      </c>
      <c r="P10" s="285">
        <v>22</v>
      </c>
      <c r="Q10" s="240">
        <v>4</v>
      </c>
      <c r="R10" s="234">
        <v>1</v>
      </c>
      <c r="S10" s="235">
        <v>0</v>
      </c>
      <c r="T10" s="235">
        <v>1</v>
      </c>
      <c r="U10" s="270">
        <v>0</v>
      </c>
      <c r="V10" s="233">
        <v>2</v>
      </c>
    </row>
    <row r="11" spans="1:22" x14ac:dyDescent="0.25">
      <c r="A11" s="37">
        <v>8</v>
      </c>
      <c r="B11" s="227" t="s">
        <v>219</v>
      </c>
      <c r="C11" s="17">
        <v>1</v>
      </c>
      <c r="D11" s="30">
        <v>4</v>
      </c>
      <c r="E11" s="30">
        <v>1</v>
      </c>
      <c r="F11" s="30">
        <v>4</v>
      </c>
      <c r="G11" s="30"/>
      <c r="H11" s="30"/>
      <c r="I11" s="30"/>
      <c r="J11" s="30">
        <v>1</v>
      </c>
      <c r="K11" s="30">
        <v>1</v>
      </c>
      <c r="L11" s="30">
        <v>2</v>
      </c>
      <c r="M11" s="30">
        <v>1</v>
      </c>
      <c r="N11" s="30">
        <v>2</v>
      </c>
      <c r="O11" s="18">
        <v>4</v>
      </c>
      <c r="P11" s="285">
        <v>21</v>
      </c>
      <c r="Q11" s="240">
        <v>10</v>
      </c>
      <c r="R11" s="234">
        <v>0</v>
      </c>
      <c r="S11" s="235">
        <v>0</v>
      </c>
      <c r="T11" s="235">
        <v>3</v>
      </c>
      <c r="U11" s="270">
        <v>2</v>
      </c>
      <c r="V11" s="233">
        <v>5</v>
      </c>
    </row>
    <row r="12" spans="1:22" x14ac:dyDescent="0.25">
      <c r="A12" s="37">
        <v>9</v>
      </c>
      <c r="B12" s="227" t="s">
        <v>88</v>
      </c>
      <c r="C12" s="17">
        <v>1</v>
      </c>
      <c r="D12" s="30">
        <v>16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18"/>
      <c r="P12" s="285">
        <v>17</v>
      </c>
      <c r="Q12" s="240">
        <v>2</v>
      </c>
      <c r="R12" s="234">
        <v>1</v>
      </c>
      <c r="S12" s="235">
        <v>0</v>
      </c>
      <c r="T12" s="235">
        <v>0</v>
      </c>
      <c r="U12" s="270">
        <v>0</v>
      </c>
      <c r="V12" s="233">
        <v>1</v>
      </c>
    </row>
    <row r="13" spans="1:22" x14ac:dyDescent="0.25">
      <c r="A13" s="37">
        <v>10</v>
      </c>
      <c r="B13" s="227" t="s">
        <v>41</v>
      </c>
      <c r="C13" s="17">
        <v>8</v>
      </c>
      <c r="D13" s="30">
        <v>4</v>
      </c>
      <c r="E13" s="30">
        <v>4</v>
      </c>
      <c r="F13" s="30">
        <v>1</v>
      </c>
      <c r="G13" s="30"/>
      <c r="H13" s="30"/>
      <c r="I13" s="30"/>
      <c r="J13" s="30"/>
      <c r="K13" s="30"/>
      <c r="L13" s="30"/>
      <c r="M13" s="30"/>
      <c r="N13" s="30"/>
      <c r="O13" s="18"/>
      <c r="P13" s="285">
        <v>17</v>
      </c>
      <c r="Q13" s="240">
        <v>4</v>
      </c>
      <c r="R13" s="234">
        <v>0</v>
      </c>
      <c r="S13" s="235">
        <v>1</v>
      </c>
      <c r="T13" s="235">
        <v>2</v>
      </c>
      <c r="U13" s="270">
        <v>0</v>
      </c>
      <c r="V13" s="233">
        <v>1</v>
      </c>
    </row>
    <row r="14" spans="1:22" x14ac:dyDescent="0.25">
      <c r="A14" s="37">
        <v>11</v>
      </c>
      <c r="B14" s="227" t="s">
        <v>313</v>
      </c>
      <c r="C14" s="17"/>
      <c r="D14" s="30"/>
      <c r="E14" s="30"/>
      <c r="F14" s="30"/>
      <c r="G14" s="30"/>
      <c r="H14" s="30">
        <v>4</v>
      </c>
      <c r="I14" s="30">
        <v>1</v>
      </c>
      <c r="J14" s="30">
        <v>2</v>
      </c>
      <c r="K14" s="30">
        <v>2</v>
      </c>
      <c r="L14" s="30">
        <v>1</v>
      </c>
      <c r="M14" s="30">
        <v>1</v>
      </c>
      <c r="N14" s="30">
        <v>1</v>
      </c>
      <c r="O14" s="18"/>
      <c r="P14" s="285">
        <v>12</v>
      </c>
      <c r="Q14" s="240">
        <v>7</v>
      </c>
      <c r="R14" s="234">
        <v>0</v>
      </c>
      <c r="S14" s="235">
        <v>0</v>
      </c>
      <c r="T14" s="235">
        <v>1</v>
      </c>
      <c r="U14" s="270">
        <v>2</v>
      </c>
      <c r="V14" s="233">
        <v>4</v>
      </c>
    </row>
    <row r="15" spans="1:22" x14ac:dyDescent="0.25">
      <c r="A15" s="37">
        <v>12</v>
      </c>
      <c r="B15" s="227" t="s">
        <v>217</v>
      </c>
      <c r="C15" s="17">
        <v>2</v>
      </c>
      <c r="D15" s="30">
        <v>2</v>
      </c>
      <c r="E15" s="30">
        <v>8</v>
      </c>
      <c r="F15" s="30"/>
      <c r="G15" s="30"/>
      <c r="H15" s="30"/>
      <c r="I15" s="30"/>
      <c r="J15" s="30"/>
      <c r="K15" s="30"/>
      <c r="L15" s="30"/>
      <c r="M15" s="30"/>
      <c r="N15" s="30"/>
      <c r="O15" s="18"/>
      <c r="P15" s="285">
        <v>12</v>
      </c>
      <c r="Q15" s="240">
        <v>3</v>
      </c>
      <c r="R15" s="234">
        <v>0</v>
      </c>
      <c r="S15" s="235">
        <v>1</v>
      </c>
      <c r="T15" s="235">
        <v>0</v>
      </c>
      <c r="U15" s="270">
        <v>2</v>
      </c>
      <c r="V15" s="233">
        <v>0</v>
      </c>
    </row>
    <row r="16" spans="1:22" x14ac:dyDescent="0.25">
      <c r="A16" s="37">
        <v>13</v>
      </c>
      <c r="B16" s="227" t="s">
        <v>300</v>
      </c>
      <c r="C16" s="17"/>
      <c r="D16" s="30"/>
      <c r="E16" s="30"/>
      <c r="F16" s="30"/>
      <c r="G16" s="30"/>
      <c r="H16" s="30">
        <v>1</v>
      </c>
      <c r="I16" s="30"/>
      <c r="J16" s="30">
        <v>2</v>
      </c>
      <c r="K16" s="30">
        <v>1</v>
      </c>
      <c r="L16" s="30">
        <v>1</v>
      </c>
      <c r="M16" s="30">
        <v>1</v>
      </c>
      <c r="N16" s="30">
        <v>4</v>
      </c>
      <c r="O16" s="18">
        <v>2</v>
      </c>
      <c r="P16" s="285">
        <v>12</v>
      </c>
      <c r="Q16" s="240">
        <v>7</v>
      </c>
      <c r="R16" s="234">
        <v>0</v>
      </c>
      <c r="S16" s="235">
        <v>0</v>
      </c>
      <c r="T16" s="235">
        <v>1</v>
      </c>
      <c r="U16" s="270">
        <v>2</v>
      </c>
      <c r="V16" s="233">
        <v>4</v>
      </c>
    </row>
    <row r="17" spans="1:22" x14ac:dyDescent="0.25">
      <c r="A17" s="37">
        <v>14</v>
      </c>
      <c r="B17" s="227" t="s">
        <v>346</v>
      </c>
      <c r="C17" s="17"/>
      <c r="D17" s="30"/>
      <c r="E17" s="30"/>
      <c r="F17" s="30"/>
      <c r="G17" s="30"/>
      <c r="H17" s="30"/>
      <c r="I17" s="30"/>
      <c r="J17" s="30">
        <v>1</v>
      </c>
      <c r="K17" s="30">
        <v>1</v>
      </c>
      <c r="L17" s="30">
        <v>8</v>
      </c>
      <c r="M17" s="30"/>
      <c r="N17" s="30">
        <v>1</v>
      </c>
      <c r="O17" s="18">
        <v>1</v>
      </c>
      <c r="P17" s="285">
        <v>12</v>
      </c>
      <c r="Q17" s="240">
        <v>5</v>
      </c>
      <c r="R17" s="234">
        <v>0</v>
      </c>
      <c r="S17" s="235">
        <v>1</v>
      </c>
      <c r="T17" s="235">
        <v>0</v>
      </c>
      <c r="U17" s="270">
        <v>0</v>
      </c>
      <c r="V17" s="233">
        <v>4</v>
      </c>
    </row>
    <row r="18" spans="1:22" x14ac:dyDescent="0.25">
      <c r="A18" s="37">
        <v>15</v>
      </c>
      <c r="B18" s="227" t="s">
        <v>221</v>
      </c>
      <c r="C18" s="17">
        <v>1</v>
      </c>
      <c r="D18" s="30">
        <v>1</v>
      </c>
      <c r="E18" s="30">
        <v>1</v>
      </c>
      <c r="F18" s="30">
        <v>1</v>
      </c>
      <c r="G18" s="30">
        <v>1</v>
      </c>
      <c r="H18" s="30">
        <v>1</v>
      </c>
      <c r="I18" s="30">
        <v>1</v>
      </c>
      <c r="J18" s="30">
        <v>1</v>
      </c>
      <c r="K18" s="30">
        <v>1</v>
      </c>
      <c r="L18" s="30"/>
      <c r="M18" s="30">
        <v>1</v>
      </c>
      <c r="N18" s="30">
        <v>1</v>
      </c>
      <c r="O18" s="18"/>
      <c r="P18" s="285">
        <v>11</v>
      </c>
      <c r="Q18" s="240">
        <v>11</v>
      </c>
      <c r="R18" s="234">
        <v>0</v>
      </c>
      <c r="S18" s="235">
        <v>0</v>
      </c>
      <c r="T18" s="235">
        <v>0</v>
      </c>
      <c r="U18" s="270">
        <v>0</v>
      </c>
      <c r="V18" s="233">
        <v>11</v>
      </c>
    </row>
    <row r="19" spans="1:22" x14ac:dyDescent="0.25">
      <c r="A19" s="37">
        <v>16</v>
      </c>
      <c r="B19" s="227" t="s">
        <v>298</v>
      </c>
      <c r="C19" s="17"/>
      <c r="D19" s="30"/>
      <c r="E19" s="30"/>
      <c r="F19" s="30"/>
      <c r="G19" s="30"/>
      <c r="H19" s="30">
        <v>2</v>
      </c>
      <c r="I19" s="30">
        <v>4</v>
      </c>
      <c r="J19" s="30">
        <v>1</v>
      </c>
      <c r="K19" s="30">
        <v>1</v>
      </c>
      <c r="L19" s="30">
        <v>2</v>
      </c>
      <c r="M19" s="30">
        <v>1</v>
      </c>
      <c r="N19" s="30"/>
      <c r="O19" s="18"/>
      <c r="P19" s="285">
        <v>11</v>
      </c>
      <c r="Q19" s="240">
        <v>6</v>
      </c>
      <c r="R19" s="234">
        <v>0</v>
      </c>
      <c r="S19" s="235">
        <v>0</v>
      </c>
      <c r="T19" s="235">
        <v>1</v>
      </c>
      <c r="U19" s="270">
        <v>2</v>
      </c>
      <c r="V19" s="233">
        <v>3</v>
      </c>
    </row>
    <row r="20" spans="1:22" x14ac:dyDescent="0.25">
      <c r="A20" s="37">
        <v>17</v>
      </c>
      <c r="B20" s="227" t="s">
        <v>204</v>
      </c>
      <c r="C20" s="17"/>
      <c r="D20" s="30">
        <v>1</v>
      </c>
      <c r="E20" s="30">
        <v>1</v>
      </c>
      <c r="F20" s="30">
        <v>1</v>
      </c>
      <c r="G20" s="30">
        <v>4</v>
      </c>
      <c r="H20" s="30">
        <v>2</v>
      </c>
      <c r="I20" s="30"/>
      <c r="J20" s="30">
        <v>1</v>
      </c>
      <c r="K20" s="30"/>
      <c r="L20" s="30"/>
      <c r="M20" s="30"/>
      <c r="N20" s="30"/>
      <c r="O20" s="18"/>
      <c r="P20" s="285">
        <v>10</v>
      </c>
      <c r="Q20" s="240">
        <v>6</v>
      </c>
      <c r="R20" s="234">
        <v>0</v>
      </c>
      <c r="S20" s="235">
        <v>0</v>
      </c>
      <c r="T20" s="235">
        <v>1</v>
      </c>
      <c r="U20" s="270">
        <v>1</v>
      </c>
      <c r="V20" s="233">
        <v>4</v>
      </c>
    </row>
    <row r="21" spans="1:22" x14ac:dyDescent="0.25">
      <c r="A21" s="37">
        <v>18</v>
      </c>
      <c r="B21" s="227" t="s">
        <v>142</v>
      </c>
      <c r="C21" s="17">
        <v>2</v>
      </c>
      <c r="D21" s="30">
        <v>1</v>
      </c>
      <c r="E21" s="30"/>
      <c r="F21" s="30">
        <v>2</v>
      </c>
      <c r="G21" s="30">
        <v>2</v>
      </c>
      <c r="H21" s="30"/>
      <c r="I21" s="30">
        <v>1</v>
      </c>
      <c r="J21" s="30">
        <v>2</v>
      </c>
      <c r="K21" s="30"/>
      <c r="L21" s="30"/>
      <c r="M21" s="30"/>
      <c r="N21" s="30"/>
      <c r="O21" s="18"/>
      <c r="P21" s="285">
        <v>10</v>
      </c>
      <c r="Q21" s="240">
        <v>6</v>
      </c>
      <c r="R21" s="234">
        <v>0</v>
      </c>
      <c r="S21" s="235">
        <v>0</v>
      </c>
      <c r="T21" s="235">
        <v>0</v>
      </c>
      <c r="U21" s="270">
        <v>4</v>
      </c>
      <c r="V21" s="233">
        <v>2</v>
      </c>
    </row>
    <row r="22" spans="1:22" x14ac:dyDescent="0.25">
      <c r="A22" s="37">
        <v>19</v>
      </c>
      <c r="B22" s="227" t="s">
        <v>71</v>
      </c>
      <c r="C22" s="17">
        <v>2</v>
      </c>
      <c r="D22" s="30">
        <v>2</v>
      </c>
      <c r="E22" s="30">
        <v>2</v>
      </c>
      <c r="F22" s="30">
        <v>1</v>
      </c>
      <c r="G22" s="30">
        <v>1</v>
      </c>
      <c r="H22" s="30"/>
      <c r="I22" s="30">
        <v>1</v>
      </c>
      <c r="J22" s="30"/>
      <c r="K22" s="30"/>
      <c r="L22" s="30"/>
      <c r="M22" s="30"/>
      <c r="N22" s="30"/>
      <c r="O22" s="18">
        <v>1</v>
      </c>
      <c r="P22" s="285">
        <v>10</v>
      </c>
      <c r="Q22" s="240">
        <v>7</v>
      </c>
      <c r="R22" s="234">
        <v>0</v>
      </c>
      <c r="S22" s="235">
        <v>0</v>
      </c>
      <c r="T22" s="235">
        <v>0</v>
      </c>
      <c r="U22" s="270">
        <v>3</v>
      </c>
      <c r="V22" s="233">
        <v>4</v>
      </c>
    </row>
    <row r="23" spans="1:22" x14ac:dyDescent="0.25">
      <c r="A23" s="37">
        <v>20</v>
      </c>
      <c r="B23" s="227" t="s">
        <v>301</v>
      </c>
      <c r="C23" s="17"/>
      <c r="D23" s="30"/>
      <c r="E23" s="30"/>
      <c r="F23" s="30"/>
      <c r="G23" s="30"/>
      <c r="H23" s="30"/>
      <c r="I23" s="30">
        <v>2</v>
      </c>
      <c r="J23" s="30">
        <v>1</v>
      </c>
      <c r="K23" s="30">
        <v>1</v>
      </c>
      <c r="L23" s="30">
        <v>2</v>
      </c>
      <c r="M23" s="30">
        <v>1</v>
      </c>
      <c r="N23" s="30">
        <v>1</v>
      </c>
      <c r="O23" s="18">
        <v>1</v>
      </c>
      <c r="P23" s="285">
        <v>9</v>
      </c>
      <c r="Q23" s="240">
        <v>7</v>
      </c>
      <c r="R23" s="234">
        <v>0</v>
      </c>
      <c r="S23" s="235">
        <v>0</v>
      </c>
      <c r="T23" s="235">
        <v>0</v>
      </c>
      <c r="U23" s="270">
        <v>2</v>
      </c>
      <c r="V23" s="233">
        <v>5</v>
      </c>
    </row>
    <row r="24" spans="1:22" x14ac:dyDescent="0.25">
      <c r="A24" s="37">
        <v>21</v>
      </c>
      <c r="B24" s="227" t="s">
        <v>291</v>
      </c>
      <c r="C24" s="17"/>
      <c r="D24" s="30"/>
      <c r="E24" s="30"/>
      <c r="F24" s="30"/>
      <c r="G24" s="30">
        <v>4</v>
      </c>
      <c r="H24" s="30">
        <v>1</v>
      </c>
      <c r="I24" s="30">
        <v>1</v>
      </c>
      <c r="J24" s="30"/>
      <c r="K24" s="30"/>
      <c r="L24" s="30"/>
      <c r="M24" s="30">
        <v>2</v>
      </c>
      <c r="N24" s="30">
        <v>1</v>
      </c>
      <c r="O24" s="18"/>
      <c r="P24" s="285">
        <v>9</v>
      </c>
      <c r="Q24" s="240">
        <v>5</v>
      </c>
      <c r="R24" s="234">
        <v>0</v>
      </c>
      <c r="S24" s="235">
        <v>0</v>
      </c>
      <c r="T24" s="235">
        <v>1</v>
      </c>
      <c r="U24" s="270">
        <v>1</v>
      </c>
      <c r="V24" s="233">
        <v>3</v>
      </c>
    </row>
    <row r="25" spans="1:22" x14ac:dyDescent="0.25">
      <c r="A25" s="37">
        <v>22</v>
      </c>
      <c r="B25" s="227" t="s">
        <v>262</v>
      </c>
      <c r="C25" s="17"/>
      <c r="D25" s="30"/>
      <c r="E25" s="30"/>
      <c r="F25" s="30">
        <v>1</v>
      </c>
      <c r="G25" s="30"/>
      <c r="H25" s="30"/>
      <c r="I25" s="30">
        <v>1</v>
      </c>
      <c r="J25" s="30"/>
      <c r="K25" s="30">
        <v>2</v>
      </c>
      <c r="L25" s="30">
        <v>1</v>
      </c>
      <c r="M25" s="30">
        <v>1</v>
      </c>
      <c r="N25" s="30">
        <v>1</v>
      </c>
      <c r="O25" s="18">
        <v>2</v>
      </c>
      <c r="P25" s="285">
        <v>9</v>
      </c>
      <c r="Q25" s="240">
        <v>7</v>
      </c>
      <c r="R25" s="234">
        <v>0</v>
      </c>
      <c r="S25" s="235">
        <v>0</v>
      </c>
      <c r="T25" s="235">
        <v>0</v>
      </c>
      <c r="U25" s="270">
        <v>2</v>
      </c>
      <c r="V25" s="233">
        <v>5</v>
      </c>
    </row>
    <row r="26" spans="1:22" x14ac:dyDescent="0.25">
      <c r="A26" s="37">
        <v>23</v>
      </c>
      <c r="B26" s="227" t="s">
        <v>188</v>
      </c>
      <c r="C26" s="17">
        <v>1</v>
      </c>
      <c r="D26" s="30"/>
      <c r="E26" s="30">
        <v>1</v>
      </c>
      <c r="F26" s="30">
        <v>1</v>
      </c>
      <c r="G26" s="30"/>
      <c r="H26" s="30">
        <v>2</v>
      </c>
      <c r="I26" s="30"/>
      <c r="J26" s="30">
        <v>1</v>
      </c>
      <c r="K26" s="30"/>
      <c r="L26" s="30">
        <v>1</v>
      </c>
      <c r="M26" s="30">
        <v>1</v>
      </c>
      <c r="N26" s="30">
        <v>1</v>
      </c>
      <c r="O26" s="18"/>
      <c r="P26" s="285">
        <v>9</v>
      </c>
      <c r="Q26" s="240">
        <v>8</v>
      </c>
      <c r="R26" s="234">
        <v>0</v>
      </c>
      <c r="S26" s="235">
        <v>0</v>
      </c>
      <c r="T26" s="235">
        <v>0</v>
      </c>
      <c r="U26" s="270">
        <v>1</v>
      </c>
      <c r="V26" s="233">
        <v>7</v>
      </c>
    </row>
    <row r="27" spans="1:22" x14ac:dyDescent="0.25">
      <c r="A27" s="37">
        <v>24</v>
      </c>
      <c r="B27" s="227" t="s">
        <v>263</v>
      </c>
      <c r="C27" s="17"/>
      <c r="D27" s="30"/>
      <c r="E27" s="30"/>
      <c r="F27" s="30"/>
      <c r="G27" s="30">
        <v>1</v>
      </c>
      <c r="H27" s="30">
        <v>2</v>
      </c>
      <c r="I27" s="30">
        <v>2</v>
      </c>
      <c r="J27" s="30"/>
      <c r="K27" s="30">
        <v>2</v>
      </c>
      <c r="L27" s="30">
        <v>1</v>
      </c>
      <c r="M27" s="30"/>
      <c r="N27" s="30"/>
      <c r="O27" s="18"/>
      <c r="P27" s="285">
        <v>8</v>
      </c>
      <c r="Q27" s="240">
        <v>5</v>
      </c>
      <c r="R27" s="234">
        <v>0</v>
      </c>
      <c r="S27" s="235">
        <v>0</v>
      </c>
      <c r="T27" s="235">
        <v>0</v>
      </c>
      <c r="U27" s="270">
        <v>3</v>
      </c>
      <c r="V27" s="233">
        <v>2</v>
      </c>
    </row>
    <row r="28" spans="1:22" x14ac:dyDescent="0.25">
      <c r="A28" s="37">
        <v>25</v>
      </c>
      <c r="B28" s="227" t="s">
        <v>193</v>
      </c>
      <c r="C28" s="17">
        <v>1</v>
      </c>
      <c r="D28" s="30">
        <v>1</v>
      </c>
      <c r="E28" s="30"/>
      <c r="F28" s="30">
        <v>1</v>
      </c>
      <c r="G28" s="30"/>
      <c r="H28" s="30"/>
      <c r="I28" s="30"/>
      <c r="J28" s="30">
        <v>2</v>
      </c>
      <c r="K28" s="30">
        <v>1</v>
      </c>
      <c r="L28" s="30">
        <v>1</v>
      </c>
      <c r="M28" s="30"/>
      <c r="N28" s="30">
        <v>1</v>
      </c>
      <c r="O28" s="18"/>
      <c r="P28" s="285">
        <v>8</v>
      </c>
      <c r="Q28" s="240">
        <v>7</v>
      </c>
      <c r="R28" s="234">
        <v>0</v>
      </c>
      <c r="S28" s="235">
        <v>0</v>
      </c>
      <c r="T28" s="235">
        <v>0</v>
      </c>
      <c r="U28" s="270">
        <v>1</v>
      </c>
      <c r="V28" s="233">
        <v>6</v>
      </c>
    </row>
    <row r="29" spans="1:22" x14ac:dyDescent="0.25">
      <c r="A29" s="37">
        <v>26</v>
      </c>
      <c r="B29" s="227" t="s">
        <v>166</v>
      </c>
      <c r="C29" s="17">
        <v>1</v>
      </c>
      <c r="D29" s="30">
        <v>1</v>
      </c>
      <c r="E29" s="30">
        <v>4</v>
      </c>
      <c r="F29" s="30">
        <v>1</v>
      </c>
      <c r="G29" s="30"/>
      <c r="H29" s="30"/>
      <c r="I29" s="30"/>
      <c r="J29" s="30"/>
      <c r="K29" s="30"/>
      <c r="L29" s="30"/>
      <c r="M29" s="30"/>
      <c r="N29" s="30"/>
      <c r="O29" s="18"/>
      <c r="P29" s="285">
        <v>7</v>
      </c>
      <c r="Q29" s="240">
        <v>4</v>
      </c>
      <c r="R29" s="234">
        <v>0</v>
      </c>
      <c r="S29" s="235">
        <v>0</v>
      </c>
      <c r="T29" s="235">
        <v>1</v>
      </c>
      <c r="U29" s="270">
        <v>0</v>
      </c>
      <c r="V29" s="233">
        <v>3</v>
      </c>
    </row>
    <row r="30" spans="1:22" x14ac:dyDescent="0.25">
      <c r="A30" s="37">
        <v>27</v>
      </c>
      <c r="B30" s="227" t="s">
        <v>215</v>
      </c>
      <c r="C30" s="17"/>
      <c r="D30" s="30"/>
      <c r="E30" s="30">
        <v>1</v>
      </c>
      <c r="F30" s="30">
        <v>1</v>
      </c>
      <c r="G30" s="30">
        <v>1</v>
      </c>
      <c r="H30" s="30">
        <v>1</v>
      </c>
      <c r="I30" s="30"/>
      <c r="J30" s="30"/>
      <c r="K30" s="30">
        <v>1</v>
      </c>
      <c r="L30" s="30">
        <v>2</v>
      </c>
      <c r="M30" s="30"/>
      <c r="N30" s="30"/>
      <c r="O30" s="18"/>
      <c r="P30" s="285">
        <v>7</v>
      </c>
      <c r="Q30" s="240">
        <v>6</v>
      </c>
      <c r="R30" s="234">
        <v>0</v>
      </c>
      <c r="S30" s="235">
        <v>0</v>
      </c>
      <c r="T30" s="235">
        <v>0</v>
      </c>
      <c r="U30" s="270">
        <v>1</v>
      </c>
      <c r="V30" s="233">
        <v>5</v>
      </c>
    </row>
    <row r="31" spans="1:22" x14ac:dyDescent="0.25">
      <c r="A31" s="37">
        <v>28</v>
      </c>
      <c r="B31" s="227" t="s">
        <v>109</v>
      </c>
      <c r="C31" s="17">
        <v>4</v>
      </c>
      <c r="D31" s="30">
        <v>1</v>
      </c>
      <c r="E31" s="30">
        <v>1</v>
      </c>
      <c r="F31" s="30">
        <v>1</v>
      </c>
      <c r="G31" s="30"/>
      <c r="H31" s="30"/>
      <c r="I31" s="30"/>
      <c r="J31" s="30"/>
      <c r="K31" s="30"/>
      <c r="L31" s="30"/>
      <c r="M31" s="30"/>
      <c r="N31" s="30"/>
      <c r="O31" s="18"/>
      <c r="P31" s="285">
        <v>7</v>
      </c>
      <c r="Q31" s="240">
        <v>4</v>
      </c>
      <c r="R31" s="234">
        <v>0</v>
      </c>
      <c r="S31" s="235">
        <v>0</v>
      </c>
      <c r="T31" s="235">
        <v>1</v>
      </c>
      <c r="U31" s="270">
        <v>0</v>
      </c>
      <c r="V31" s="233">
        <v>3</v>
      </c>
    </row>
    <row r="32" spans="1:22" x14ac:dyDescent="0.25">
      <c r="A32" s="37">
        <v>29</v>
      </c>
      <c r="B32" s="227" t="s">
        <v>277</v>
      </c>
      <c r="C32" s="17"/>
      <c r="D32" s="30"/>
      <c r="E32" s="30"/>
      <c r="F32" s="30"/>
      <c r="G32" s="30">
        <v>1</v>
      </c>
      <c r="H32" s="30">
        <v>1</v>
      </c>
      <c r="I32" s="30">
        <v>1</v>
      </c>
      <c r="J32" s="30">
        <v>1</v>
      </c>
      <c r="K32" s="30">
        <v>1</v>
      </c>
      <c r="L32" s="30">
        <v>1</v>
      </c>
      <c r="M32" s="30"/>
      <c r="N32" s="30"/>
      <c r="O32" s="18"/>
      <c r="P32" s="285">
        <v>6</v>
      </c>
      <c r="Q32" s="240">
        <v>6</v>
      </c>
      <c r="R32" s="234">
        <v>0</v>
      </c>
      <c r="S32" s="235">
        <v>0</v>
      </c>
      <c r="T32" s="235">
        <v>0</v>
      </c>
      <c r="U32" s="270">
        <v>0</v>
      </c>
      <c r="V32" s="233">
        <v>6</v>
      </c>
    </row>
    <row r="33" spans="1:22" x14ac:dyDescent="0.25">
      <c r="A33" s="37">
        <v>30</v>
      </c>
      <c r="B33" s="227" t="s">
        <v>244</v>
      </c>
      <c r="C33" s="17"/>
      <c r="D33" s="30"/>
      <c r="E33" s="30"/>
      <c r="F33" s="30"/>
      <c r="G33" s="30">
        <v>1</v>
      </c>
      <c r="H33" s="30">
        <v>1</v>
      </c>
      <c r="I33" s="30">
        <v>1</v>
      </c>
      <c r="J33" s="30">
        <v>1</v>
      </c>
      <c r="K33" s="30"/>
      <c r="L33" s="30"/>
      <c r="M33" s="30">
        <v>1</v>
      </c>
      <c r="N33" s="30"/>
      <c r="O33" s="18">
        <v>1</v>
      </c>
      <c r="P33" s="285">
        <v>6</v>
      </c>
      <c r="Q33" s="240">
        <v>6</v>
      </c>
      <c r="R33" s="234">
        <v>0</v>
      </c>
      <c r="S33" s="235">
        <v>0</v>
      </c>
      <c r="T33" s="235">
        <v>0</v>
      </c>
      <c r="U33" s="270">
        <v>0</v>
      </c>
      <c r="V33" s="233">
        <v>6</v>
      </c>
    </row>
    <row r="34" spans="1:22" x14ac:dyDescent="0.25">
      <c r="A34" s="37">
        <v>31</v>
      </c>
      <c r="B34" s="227" t="s">
        <v>218</v>
      </c>
      <c r="C34" s="17">
        <v>1</v>
      </c>
      <c r="D34" s="30"/>
      <c r="E34" s="30"/>
      <c r="F34" s="30"/>
      <c r="G34" s="30"/>
      <c r="H34" s="30"/>
      <c r="I34" s="30">
        <v>1</v>
      </c>
      <c r="J34" s="30">
        <v>1</v>
      </c>
      <c r="K34" s="30">
        <v>1</v>
      </c>
      <c r="L34" s="30">
        <v>1</v>
      </c>
      <c r="M34" s="30"/>
      <c r="N34" s="30">
        <v>1</v>
      </c>
      <c r="O34" s="18"/>
      <c r="P34" s="285">
        <v>6</v>
      </c>
      <c r="Q34" s="240">
        <v>6</v>
      </c>
      <c r="R34" s="234">
        <v>0</v>
      </c>
      <c r="S34" s="235">
        <v>0</v>
      </c>
      <c r="T34" s="235">
        <v>0</v>
      </c>
      <c r="U34" s="270">
        <v>0</v>
      </c>
      <c r="V34" s="233">
        <v>6</v>
      </c>
    </row>
    <row r="35" spans="1:22" x14ac:dyDescent="0.25">
      <c r="A35" s="37">
        <v>32</v>
      </c>
      <c r="B35" s="227" t="s">
        <v>303</v>
      </c>
      <c r="C35" s="17"/>
      <c r="D35" s="30"/>
      <c r="E35" s="30"/>
      <c r="F35" s="30"/>
      <c r="G35" s="30"/>
      <c r="H35" s="30"/>
      <c r="I35" s="30"/>
      <c r="J35" s="30"/>
      <c r="K35" s="30">
        <v>1</v>
      </c>
      <c r="L35" s="30"/>
      <c r="M35" s="30"/>
      <c r="N35" s="30">
        <v>4</v>
      </c>
      <c r="O35" s="18"/>
      <c r="P35" s="285">
        <v>5</v>
      </c>
      <c r="Q35" s="240">
        <v>2</v>
      </c>
      <c r="R35" s="234">
        <v>0</v>
      </c>
      <c r="S35" s="235">
        <v>0</v>
      </c>
      <c r="T35" s="235">
        <v>1</v>
      </c>
      <c r="U35" s="270">
        <v>0</v>
      </c>
      <c r="V35" s="233">
        <v>1</v>
      </c>
    </row>
    <row r="36" spans="1:22" x14ac:dyDescent="0.25">
      <c r="A36" s="37">
        <v>33</v>
      </c>
      <c r="B36" s="227" t="s">
        <v>292</v>
      </c>
      <c r="C36" s="17"/>
      <c r="D36" s="30"/>
      <c r="E36" s="30"/>
      <c r="F36" s="30"/>
      <c r="G36" s="30">
        <v>2</v>
      </c>
      <c r="H36" s="30"/>
      <c r="I36" s="30"/>
      <c r="J36" s="30">
        <v>1</v>
      </c>
      <c r="K36" s="30">
        <v>1</v>
      </c>
      <c r="L36" s="30">
        <v>1</v>
      </c>
      <c r="M36" s="30"/>
      <c r="N36" s="30"/>
      <c r="O36" s="18"/>
      <c r="P36" s="285">
        <v>5</v>
      </c>
      <c r="Q36" s="240">
        <v>4</v>
      </c>
      <c r="R36" s="234">
        <v>0</v>
      </c>
      <c r="S36" s="235">
        <v>0</v>
      </c>
      <c r="T36" s="235">
        <v>0</v>
      </c>
      <c r="U36" s="270">
        <v>1</v>
      </c>
      <c r="V36" s="233">
        <v>3</v>
      </c>
    </row>
    <row r="37" spans="1:22" x14ac:dyDescent="0.25">
      <c r="A37" s="37">
        <v>34</v>
      </c>
      <c r="B37" s="227" t="s">
        <v>195</v>
      </c>
      <c r="C37" s="17"/>
      <c r="D37" s="30">
        <v>1</v>
      </c>
      <c r="E37" s="30"/>
      <c r="F37" s="30"/>
      <c r="G37" s="30"/>
      <c r="H37" s="30"/>
      <c r="I37" s="30">
        <v>4</v>
      </c>
      <c r="J37" s="30"/>
      <c r="K37" s="30"/>
      <c r="L37" s="30"/>
      <c r="M37" s="30"/>
      <c r="N37" s="30"/>
      <c r="O37" s="18"/>
      <c r="P37" s="285">
        <v>5</v>
      </c>
      <c r="Q37" s="240">
        <v>2</v>
      </c>
      <c r="R37" s="234">
        <v>0</v>
      </c>
      <c r="S37" s="235">
        <v>0</v>
      </c>
      <c r="T37" s="235">
        <v>1</v>
      </c>
      <c r="U37" s="270">
        <v>0</v>
      </c>
      <c r="V37" s="233">
        <v>1</v>
      </c>
    </row>
    <row r="38" spans="1:22" x14ac:dyDescent="0.25">
      <c r="A38" s="37">
        <v>35</v>
      </c>
      <c r="B38" s="227" t="s">
        <v>311</v>
      </c>
      <c r="C38" s="17"/>
      <c r="D38" s="30"/>
      <c r="E38" s="30"/>
      <c r="F38" s="30"/>
      <c r="G38" s="30"/>
      <c r="H38" s="30"/>
      <c r="I38" s="30"/>
      <c r="J38" s="30">
        <v>1</v>
      </c>
      <c r="K38" s="30">
        <v>1</v>
      </c>
      <c r="L38" s="30"/>
      <c r="M38" s="30">
        <v>1</v>
      </c>
      <c r="N38" s="30">
        <v>1</v>
      </c>
      <c r="O38" s="18">
        <v>1</v>
      </c>
      <c r="P38" s="285">
        <v>5</v>
      </c>
      <c r="Q38" s="240">
        <v>5</v>
      </c>
      <c r="R38" s="234">
        <v>0</v>
      </c>
      <c r="S38" s="235">
        <v>0</v>
      </c>
      <c r="T38" s="235">
        <v>0</v>
      </c>
      <c r="U38" s="270">
        <v>0</v>
      </c>
      <c r="V38" s="233">
        <v>5</v>
      </c>
    </row>
    <row r="39" spans="1:22" x14ac:dyDescent="0.25">
      <c r="A39" s="37">
        <v>36</v>
      </c>
      <c r="B39" s="227" t="s">
        <v>210</v>
      </c>
      <c r="C39" s="17">
        <v>1</v>
      </c>
      <c r="D39" s="30">
        <v>2</v>
      </c>
      <c r="E39" s="30">
        <v>1</v>
      </c>
      <c r="F39" s="30"/>
      <c r="G39" s="30"/>
      <c r="H39" s="30"/>
      <c r="I39" s="30"/>
      <c r="J39" s="30"/>
      <c r="K39" s="30"/>
      <c r="L39" s="30"/>
      <c r="M39" s="30"/>
      <c r="N39" s="30"/>
      <c r="O39" s="18"/>
      <c r="P39" s="285">
        <v>4</v>
      </c>
      <c r="Q39" s="240">
        <v>3</v>
      </c>
      <c r="R39" s="234">
        <v>0</v>
      </c>
      <c r="S39" s="235">
        <v>0</v>
      </c>
      <c r="T39" s="235">
        <v>0</v>
      </c>
      <c r="U39" s="270">
        <v>1</v>
      </c>
      <c r="V39" s="233">
        <v>2</v>
      </c>
    </row>
    <row r="40" spans="1:22" x14ac:dyDescent="0.25">
      <c r="A40" s="37">
        <v>37</v>
      </c>
      <c r="B40" s="227" t="s">
        <v>344</v>
      </c>
      <c r="C40" s="17"/>
      <c r="D40" s="30"/>
      <c r="E40" s="30"/>
      <c r="F40" s="30"/>
      <c r="G40" s="30"/>
      <c r="H40" s="30"/>
      <c r="I40" s="30"/>
      <c r="J40" s="30">
        <v>1</v>
      </c>
      <c r="K40" s="30"/>
      <c r="L40" s="30"/>
      <c r="M40" s="30"/>
      <c r="N40" s="30">
        <v>2</v>
      </c>
      <c r="O40" s="18">
        <v>1</v>
      </c>
      <c r="P40" s="285">
        <v>4</v>
      </c>
      <c r="Q40" s="240">
        <v>3</v>
      </c>
      <c r="R40" s="234">
        <v>0</v>
      </c>
      <c r="S40" s="235">
        <v>0</v>
      </c>
      <c r="T40" s="235">
        <v>0</v>
      </c>
      <c r="U40" s="270">
        <v>1</v>
      </c>
      <c r="V40" s="233">
        <v>2</v>
      </c>
    </row>
    <row r="41" spans="1:22" x14ac:dyDescent="0.25">
      <c r="A41" s="37">
        <v>38</v>
      </c>
      <c r="B41" s="227" t="s">
        <v>318</v>
      </c>
      <c r="C41" s="17"/>
      <c r="D41" s="30"/>
      <c r="E41" s="30"/>
      <c r="F41" s="30"/>
      <c r="G41" s="30"/>
      <c r="H41" s="30">
        <v>1</v>
      </c>
      <c r="I41" s="30"/>
      <c r="J41" s="30"/>
      <c r="K41" s="30"/>
      <c r="L41" s="30">
        <v>1</v>
      </c>
      <c r="M41" s="30">
        <v>1</v>
      </c>
      <c r="N41" s="30"/>
      <c r="O41" s="18">
        <v>1</v>
      </c>
      <c r="P41" s="285">
        <v>4</v>
      </c>
      <c r="Q41" s="240">
        <v>4</v>
      </c>
      <c r="R41" s="234">
        <v>0</v>
      </c>
      <c r="S41" s="235">
        <v>0</v>
      </c>
      <c r="T41" s="235">
        <v>0</v>
      </c>
      <c r="U41" s="270">
        <v>0</v>
      </c>
      <c r="V41" s="233">
        <v>4</v>
      </c>
    </row>
    <row r="42" spans="1:22" x14ac:dyDescent="0.25">
      <c r="A42" s="37">
        <v>39</v>
      </c>
      <c r="B42" s="227" t="s">
        <v>365</v>
      </c>
      <c r="C42" s="17"/>
      <c r="D42" s="30"/>
      <c r="E42" s="30"/>
      <c r="F42" s="30"/>
      <c r="G42" s="30"/>
      <c r="H42" s="30"/>
      <c r="I42" s="30"/>
      <c r="J42" s="30"/>
      <c r="K42" s="30"/>
      <c r="L42" s="30">
        <v>4</v>
      </c>
      <c r="M42" s="30"/>
      <c r="N42" s="30"/>
      <c r="O42" s="18"/>
      <c r="P42" s="285">
        <v>4</v>
      </c>
      <c r="Q42" s="240">
        <v>1</v>
      </c>
      <c r="R42" s="234">
        <v>0</v>
      </c>
      <c r="S42" s="235">
        <v>0</v>
      </c>
      <c r="T42" s="235">
        <v>1</v>
      </c>
      <c r="U42" s="270">
        <v>0</v>
      </c>
      <c r="V42" s="233">
        <v>0</v>
      </c>
    </row>
    <row r="43" spans="1:22" x14ac:dyDescent="0.25">
      <c r="A43" s="37">
        <v>40</v>
      </c>
      <c r="B43" s="227" t="s">
        <v>200</v>
      </c>
      <c r="C43" s="17">
        <v>1</v>
      </c>
      <c r="D43" s="30">
        <v>1</v>
      </c>
      <c r="E43" s="30">
        <v>1</v>
      </c>
      <c r="F43" s="30">
        <v>1</v>
      </c>
      <c r="G43" s="30"/>
      <c r="H43" s="30"/>
      <c r="I43" s="30"/>
      <c r="J43" s="30"/>
      <c r="K43" s="30"/>
      <c r="L43" s="30"/>
      <c r="M43" s="30"/>
      <c r="N43" s="30"/>
      <c r="O43" s="18"/>
      <c r="P43" s="285">
        <v>4</v>
      </c>
      <c r="Q43" s="240">
        <v>4</v>
      </c>
      <c r="R43" s="234">
        <v>0</v>
      </c>
      <c r="S43" s="235">
        <v>0</v>
      </c>
      <c r="T43" s="235">
        <v>0</v>
      </c>
      <c r="U43" s="270">
        <v>0</v>
      </c>
      <c r="V43" s="233">
        <v>4</v>
      </c>
    </row>
    <row r="44" spans="1:22" x14ac:dyDescent="0.25">
      <c r="A44" s="37">
        <v>41</v>
      </c>
      <c r="B44" s="227" t="s">
        <v>381</v>
      </c>
      <c r="C44" s="17"/>
      <c r="D44" s="30"/>
      <c r="E44" s="30"/>
      <c r="F44" s="30"/>
      <c r="G44" s="30"/>
      <c r="H44" s="30"/>
      <c r="I44" s="30"/>
      <c r="J44" s="30"/>
      <c r="K44" s="30"/>
      <c r="L44" s="30"/>
      <c r="M44" s="30">
        <v>1</v>
      </c>
      <c r="N44" s="30">
        <v>2</v>
      </c>
      <c r="O44" s="18">
        <v>1</v>
      </c>
      <c r="P44" s="285">
        <v>4</v>
      </c>
      <c r="Q44" s="240">
        <v>3</v>
      </c>
      <c r="R44" s="234">
        <v>0</v>
      </c>
      <c r="S44" s="235">
        <v>0</v>
      </c>
      <c r="T44" s="235">
        <v>0</v>
      </c>
      <c r="U44" s="270">
        <v>1</v>
      </c>
      <c r="V44" s="233">
        <v>2</v>
      </c>
    </row>
    <row r="45" spans="1:22" x14ac:dyDescent="0.25">
      <c r="A45" s="37">
        <v>42</v>
      </c>
      <c r="B45" s="227" t="s">
        <v>186</v>
      </c>
      <c r="C45" s="17"/>
      <c r="D45" s="30"/>
      <c r="E45" s="30"/>
      <c r="F45" s="30"/>
      <c r="G45" s="30"/>
      <c r="H45" s="30">
        <v>1</v>
      </c>
      <c r="I45" s="30"/>
      <c r="J45" s="30"/>
      <c r="K45" s="30">
        <v>1</v>
      </c>
      <c r="L45" s="30"/>
      <c r="M45" s="30">
        <v>2</v>
      </c>
      <c r="N45" s="30"/>
      <c r="O45" s="18"/>
      <c r="P45" s="285">
        <v>4</v>
      </c>
      <c r="Q45" s="240">
        <v>3</v>
      </c>
      <c r="R45" s="234">
        <v>0</v>
      </c>
      <c r="S45" s="235">
        <v>0</v>
      </c>
      <c r="T45" s="235">
        <v>0</v>
      </c>
      <c r="U45" s="270">
        <v>1</v>
      </c>
      <c r="V45" s="233">
        <v>2</v>
      </c>
    </row>
    <row r="46" spans="1:22" x14ac:dyDescent="0.25">
      <c r="A46" s="37">
        <v>43</v>
      </c>
      <c r="B46" s="227" t="s">
        <v>367</v>
      </c>
      <c r="C46" s="17"/>
      <c r="D46" s="30"/>
      <c r="E46" s="30"/>
      <c r="F46" s="30"/>
      <c r="G46" s="30"/>
      <c r="H46" s="30"/>
      <c r="I46" s="30"/>
      <c r="J46" s="30"/>
      <c r="K46" s="30">
        <v>1</v>
      </c>
      <c r="L46" s="30">
        <v>1</v>
      </c>
      <c r="M46" s="30">
        <v>1</v>
      </c>
      <c r="N46" s="30">
        <v>1</v>
      </c>
      <c r="O46" s="18"/>
      <c r="P46" s="285">
        <v>4</v>
      </c>
      <c r="Q46" s="240">
        <v>4</v>
      </c>
      <c r="R46" s="234">
        <v>0</v>
      </c>
      <c r="S46" s="235">
        <v>0</v>
      </c>
      <c r="T46" s="235">
        <v>0</v>
      </c>
      <c r="U46" s="270">
        <v>0</v>
      </c>
      <c r="V46" s="233">
        <v>4</v>
      </c>
    </row>
    <row r="47" spans="1:22" x14ac:dyDescent="0.25">
      <c r="A47" s="37">
        <v>44</v>
      </c>
      <c r="B47" s="227" t="s">
        <v>281</v>
      </c>
      <c r="C47" s="17"/>
      <c r="D47" s="30"/>
      <c r="E47" s="30"/>
      <c r="F47" s="30"/>
      <c r="G47" s="30"/>
      <c r="H47" s="30"/>
      <c r="I47" s="30"/>
      <c r="J47" s="30"/>
      <c r="K47" s="30">
        <v>1</v>
      </c>
      <c r="L47" s="30"/>
      <c r="M47" s="30">
        <v>1</v>
      </c>
      <c r="N47" s="30"/>
      <c r="O47" s="18">
        <v>1</v>
      </c>
      <c r="P47" s="285">
        <v>3</v>
      </c>
      <c r="Q47" s="240">
        <v>3</v>
      </c>
      <c r="R47" s="234">
        <v>0</v>
      </c>
      <c r="S47" s="235">
        <v>0</v>
      </c>
      <c r="T47" s="235">
        <v>0</v>
      </c>
      <c r="U47" s="270">
        <v>0</v>
      </c>
      <c r="V47" s="233">
        <v>3</v>
      </c>
    </row>
    <row r="48" spans="1:22" x14ac:dyDescent="0.25">
      <c r="A48" s="37">
        <v>45</v>
      </c>
      <c r="B48" s="227" t="s">
        <v>141</v>
      </c>
      <c r="C48" s="17"/>
      <c r="D48" s="30">
        <v>1</v>
      </c>
      <c r="E48" s="30">
        <v>1</v>
      </c>
      <c r="F48" s="30"/>
      <c r="G48" s="30">
        <v>1</v>
      </c>
      <c r="H48" s="30"/>
      <c r="I48" s="30"/>
      <c r="J48" s="30"/>
      <c r="K48" s="30"/>
      <c r="L48" s="30"/>
      <c r="M48" s="30"/>
      <c r="N48" s="30"/>
      <c r="O48" s="18"/>
      <c r="P48" s="285">
        <v>3</v>
      </c>
      <c r="Q48" s="240">
        <v>3</v>
      </c>
      <c r="R48" s="234">
        <v>0</v>
      </c>
      <c r="S48" s="235">
        <v>0</v>
      </c>
      <c r="T48" s="235">
        <v>0</v>
      </c>
      <c r="U48" s="270">
        <v>0</v>
      </c>
      <c r="V48" s="233">
        <v>3</v>
      </c>
    </row>
    <row r="49" spans="1:22" x14ac:dyDescent="0.25">
      <c r="A49" s="37">
        <v>46</v>
      </c>
      <c r="B49" s="227" t="s">
        <v>406</v>
      </c>
      <c r="C49" s="17"/>
      <c r="D49" s="30"/>
      <c r="E49" s="30"/>
      <c r="F49" s="30"/>
      <c r="G49" s="30"/>
      <c r="H49" s="30"/>
      <c r="I49" s="30"/>
      <c r="J49" s="30"/>
      <c r="K49" s="30"/>
      <c r="L49" s="30"/>
      <c r="M49" s="30">
        <v>2</v>
      </c>
      <c r="N49" s="30"/>
      <c r="O49" s="18">
        <v>1</v>
      </c>
      <c r="P49" s="285">
        <v>3</v>
      </c>
      <c r="Q49" s="240">
        <v>2</v>
      </c>
      <c r="R49" s="234">
        <v>0</v>
      </c>
      <c r="S49" s="235">
        <v>0</v>
      </c>
      <c r="T49" s="235">
        <v>0</v>
      </c>
      <c r="U49" s="270">
        <v>1</v>
      </c>
      <c r="V49" s="233">
        <v>1</v>
      </c>
    </row>
    <row r="50" spans="1:22" x14ac:dyDescent="0.25">
      <c r="A50" s="37">
        <v>47</v>
      </c>
      <c r="B50" s="227" t="s">
        <v>275</v>
      </c>
      <c r="C50" s="17"/>
      <c r="D50" s="30"/>
      <c r="E50" s="30"/>
      <c r="F50" s="30"/>
      <c r="G50" s="30">
        <v>1</v>
      </c>
      <c r="H50" s="30"/>
      <c r="I50" s="30">
        <v>1</v>
      </c>
      <c r="J50" s="30"/>
      <c r="K50" s="30"/>
      <c r="L50" s="30"/>
      <c r="M50" s="30"/>
      <c r="N50" s="30">
        <v>1</v>
      </c>
      <c r="O50" s="18"/>
      <c r="P50" s="285">
        <v>3</v>
      </c>
      <c r="Q50" s="240">
        <v>3</v>
      </c>
      <c r="R50" s="234">
        <v>0</v>
      </c>
      <c r="S50" s="235">
        <v>0</v>
      </c>
      <c r="T50" s="235">
        <v>0</v>
      </c>
      <c r="U50" s="270">
        <v>0</v>
      </c>
      <c r="V50" s="233">
        <v>3</v>
      </c>
    </row>
    <row r="51" spans="1:22" x14ac:dyDescent="0.25">
      <c r="A51" s="37">
        <v>48</v>
      </c>
      <c r="B51" s="227" t="s">
        <v>302</v>
      </c>
      <c r="C51" s="17"/>
      <c r="D51" s="30"/>
      <c r="E51" s="30"/>
      <c r="F51" s="30"/>
      <c r="G51" s="30"/>
      <c r="H51" s="30">
        <v>1</v>
      </c>
      <c r="I51" s="30">
        <v>2</v>
      </c>
      <c r="J51" s="30"/>
      <c r="K51" s="30"/>
      <c r="L51" s="30"/>
      <c r="M51" s="30"/>
      <c r="N51" s="30"/>
      <c r="O51" s="18"/>
      <c r="P51" s="285">
        <v>3</v>
      </c>
      <c r="Q51" s="240">
        <v>2</v>
      </c>
      <c r="R51" s="234">
        <v>0</v>
      </c>
      <c r="S51" s="235">
        <v>0</v>
      </c>
      <c r="T51" s="235">
        <v>0</v>
      </c>
      <c r="U51" s="270">
        <v>1</v>
      </c>
      <c r="V51" s="233">
        <v>1</v>
      </c>
    </row>
    <row r="52" spans="1:22" x14ac:dyDescent="0.25">
      <c r="A52" s="37">
        <v>49</v>
      </c>
      <c r="B52" s="227" t="s">
        <v>99</v>
      </c>
      <c r="C52" s="17"/>
      <c r="D52" s="30"/>
      <c r="E52" s="30"/>
      <c r="F52" s="30">
        <v>1</v>
      </c>
      <c r="G52" s="30"/>
      <c r="H52" s="30"/>
      <c r="I52" s="30">
        <v>1</v>
      </c>
      <c r="J52" s="30">
        <v>1</v>
      </c>
      <c r="K52" s="30"/>
      <c r="L52" s="30"/>
      <c r="M52" s="30"/>
      <c r="N52" s="30"/>
      <c r="O52" s="18"/>
      <c r="P52" s="285">
        <v>3</v>
      </c>
      <c r="Q52" s="240">
        <v>3</v>
      </c>
      <c r="R52" s="234">
        <v>0</v>
      </c>
      <c r="S52" s="235">
        <v>0</v>
      </c>
      <c r="T52" s="235">
        <v>0</v>
      </c>
      <c r="U52" s="270">
        <v>0</v>
      </c>
      <c r="V52" s="233">
        <v>3</v>
      </c>
    </row>
    <row r="53" spans="1:22" x14ac:dyDescent="0.25">
      <c r="A53" s="37">
        <v>50</v>
      </c>
      <c r="B53" s="227" t="s">
        <v>360</v>
      </c>
      <c r="C53" s="17"/>
      <c r="D53" s="30"/>
      <c r="E53" s="30"/>
      <c r="F53" s="30"/>
      <c r="G53" s="30"/>
      <c r="H53" s="30"/>
      <c r="I53" s="30"/>
      <c r="J53" s="30"/>
      <c r="K53" s="30">
        <v>1</v>
      </c>
      <c r="L53" s="30">
        <v>1</v>
      </c>
      <c r="M53" s="30">
        <v>1</v>
      </c>
      <c r="N53" s="30"/>
      <c r="O53" s="18"/>
      <c r="P53" s="285">
        <v>3</v>
      </c>
      <c r="Q53" s="240">
        <v>3</v>
      </c>
      <c r="R53" s="234">
        <v>0</v>
      </c>
      <c r="S53" s="235">
        <v>0</v>
      </c>
      <c r="T53" s="235">
        <v>0</v>
      </c>
      <c r="U53" s="270">
        <v>0</v>
      </c>
      <c r="V53" s="233">
        <v>3</v>
      </c>
    </row>
    <row r="54" spans="1:22" x14ac:dyDescent="0.25">
      <c r="A54" s="37">
        <v>51</v>
      </c>
      <c r="B54" s="227" t="s">
        <v>282</v>
      </c>
      <c r="C54" s="17"/>
      <c r="D54" s="30"/>
      <c r="E54" s="30"/>
      <c r="F54" s="30"/>
      <c r="G54" s="30"/>
      <c r="H54" s="30">
        <v>1</v>
      </c>
      <c r="I54" s="30">
        <v>1</v>
      </c>
      <c r="J54" s="30">
        <v>1</v>
      </c>
      <c r="K54" s="30"/>
      <c r="L54" s="30"/>
      <c r="M54" s="30"/>
      <c r="N54" s="30"/>
      <c r="O54" s="18"/>
      <c r="P54" s="285">
        <v>3</v>
      </c>
      <c r="Q54" s="240">
        <v>3</v>
      </c>
      <c r="R54" s="234">
        <v>0</v>
      </c>
      <c r="S54" s="235">
        <v>0</v>
      </c>
      <c r="T54" s="235">
        <v>0</v>
      </c>
      <c r="U54" s="270">
        <v>0</v>
      </c>
      <c r="V54" s="233">
        <v>3</v>
      </c>
    </row>
    <row r="55" spans="1:22" x14ac:dyDescent="0.25">
      <c r="A55" s="37">
        <v>52</v>
      </c>
      <c r="B55" s="227" t="s">
        <v>176</v>
      </c>
      <c r="C55" s="17"/>
      <c r="D55" s="30"/>
      <c r="E55" s="30"/>
      <c r="F55" s="30">
        <v>1</v>
      </c>
      <c r="G55" s="30">
        <v>2</v>
      </c>
      <c r="H55" s="30"/>
      <c r="I55" s="30"/>
      <c r="J55" s="30"/>
      <c r="K55" s="30"/>
      <c r="L55" s="30"/>
      <c r="M55" s="30"/>
      <c r="N55" s="30"/>
      <c r="O55" s="18"/>
      <c r="P55" s="285">
        <v>3</v>
      </c>
      <c r="Q55" s="240">
        <v>2</v>
      </c>
      <c r="R55" s="234">
        <v>0</v>
      </c>
      <c r="S55" s="235">
        <v>0</v>
      </c>
      <c r="T55" s="235">
        <v>0</v>
      </c>
      <c r="U55" s="270">
        <v>1</v>
      </c>
      <c r="V55" s="233">
        <v>1</v>
      </c>
    </row>
    <row r="56" spans="1:22" x14ac:dyDescent="0.25">
      <c r="A56" s="37">
        <v>53</v>
      </c>
      <c r="B56" s="227" t="s">
        <v>284</v>
      </c>
      <c r="C56" s="17"/>
      <c r="D56" s="30"/>
      <c r="E56" s="30"/>
      <c r="F56" s="30"/>
      <c r="G56" s="30">
        <v>1</v>
      </c>
      <c r="H56" s="30">
        <v>1</v>
      </c>
      <c r="I56" s="30">
        <v>1</v>
      </c>
      <c r="J56" s="30"/>
      <c r="K56" s="30"/>
      <c r="L56" s="30"/>
      <c r="M56" s="30"/>
      <c r="N56" s="30"/>
      <c r="O56" s="18"/>
      <c r="P56" s="285">
        <v>3</v>
      </c>
      <c r="Q56" s="240">
        <v>3</v>
      </c>
      <c r="R56" s="234">
        <v>0</v>
      </c>
      <c r="S56" s="235">
        <v>0</v>
      </c>
      <c r="T56" s="235">
        <v>0</v>
      </c>
      <c r="U56" s="270">
        <v>0</v>
      </c>
      <c r="V56" s="233">
        <v>3</v>
      </c>
    </row>
    <row r="57" spans="1:22" x14ac:dyDescent="0.25">
      <c r="A57" s="37">
        <v>54</v>
      </c>
      <c r="B57" s="227" t="s">
        <v>153</v>
      </c>
      <c r="C57" s="17">
        <v>2</v>
      </c>
      <c r="D57" s="30">
        <v>1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18"/>
      <c r="P57" s="285">
        <v>3</v>
      </c>
      <c r="Q57" s="240">
        <v>2</v>
      </c>
      <c r="R57" s="234">
        <v>0</v>
      </c>
      <c r="S57" s="235">
        <v>0</v>
      </c>
      <c r="T57" s="235">
        <v>0</v>
      </c>
      <c r="U57" s="270">
        <v>1</v>
      </c>
      <c r="V57" s="233">
        <v>1</v>
      </c>
    </row>
    <row r="58" spans="1:22" x14ac:dyDescent="0.25">
      <c r="A58" s="37">
        <v>55</v>
      </c>
      <c r="B58" s="227" t="s">
        <v>294</v>
      </c>
      <c r="C58" s="17"/>
      <c r="D58" s="30"/>
      <c r="E58" s="30"/>
      <c r="F58" s="30"/>
      <c r="G58" s="30">
        <v>1</v>
      </c>
      <c r="H58" s="30"/>
      <c r="I58" s="30">
        <v>1</v>
      </c>
      <c r="J58" s="30"/>
      <c r="K58" s="30"/>
      <c r="L58" s="30"/>
      <c r="M58" s="30"/>
      <c r="N58" s="30"/>
      <c r="O58" s="18">
        <v>1</v>
      </c>
      <c r="P58" s="285">
        <v>3</v>
      </c>
      <c r="Q58" s="240">
        <v>3</v>
      </c>
      <c r="R58" s="234">
        <v>0</v>
      </c>
      <c r="S58" s="235">
        <v>0</v>
      </c>
      <c r="T58" s="235">
        <v>0</v>
      </c>
      <c r="U58" s="270">
        <v>0</v>
      </c>
      <c r="V58" s="233">
        <v>3</v>
      </c>
    </row>
    <row r="59" spans="1:22" x14ac:dyDescent="0.25">
      <c r="A59" s="37">
        <v>56</v>
      </c>
      <c r="B59" s="227" t="s">
        <v>376</v>
      </c>
      <c r="C59" s="17"/>
      <c r="D59" s="30"/>
      <c r="E59" s="30"/>
      <c r="F59" s="30"/>
      <c r="G59" s="30"/>
      <c r="H59" s="30"/>
      <c r="I59" s="30"/>
      <c r="J59" s="30"/>
      <c r="K59" s="30"/>
      <c r="L59" s="30">
        <v>1</v>
      </c>
      <c r="M59" s="30"/>
      <c r="N59" s="30">
        <v>1</v>
      </c>
      <c r="O59" s="18">
        <v>1</v>
      </c>
      <c r="P59" s="285">
        <v>3</v>
      </c>
      <c r="Q59" s="240">
        <v>3</v>
      </c>
      <c r="R59" s="234">
        <v>0</v>
      </c>
      <c r="S59" s="235">
        <v>0</v>
      </c>
      <c r="T59" s="235">
        <v>0</v>
      </c>
      <c r="U59" s="270">
        <v>0</v>
      </c>
      <c r="V59" s="233">
        <v>3</v>
      </c>
    </row>
    <row r="60" spans="1:22" x14ac:dyDescent="0.25">
      <c r="A60" s="37">
        <v>57</v>
      </c>
      <c r="B60" s="227" t="s">
        <v>95</v>
      </c>
      <c r="C60" s="17">
        <v>1</v>
      </c>
      <c r="D60" s="30"/>
      <c r="E60" s="30">
        <v>2</v>
      </c>
      <c r="F60" s="30"/>
      <c r="G60" s="30"/>
      <c r="H60" s="30"/>
      <c r="I60" s="30"/>
      <c r="J60" s="30"/>
      <c r="K60" s="30"/>
      <c r="L60" s="30"/>
      <c r="M60" s="30"/>
      <c r="N60" s="30"/>
      <c r="O60" s="18"/>
      <c r="P60" s="285">
        <v>3</v>
      </c>
      <c r="Q60" s="240">
        <v>2</v>
      </c>
      <c r="R60" s="234">
        <v>0</v>
      </c>
      <c r="S60" s="235">
        <v>0</v>
      </c>
      <c r="T60" s="235">
        <v>0</v>
      </c>
      <c r="U60" s="270">
        <v>1</v>
      </c>
      <c r="V60" s="233">
        <v>1</v>
      </c>
    </row>
    <row r="61" spans="1:22" x14ac:dyDescent="0.25">
      <c r="A61" s="37">
        <v>58</v>
      </c>
      <c r="B61" s="227" t="s">
        <v>213</v>
      </c>
      <c r="C61" s="17"/>
      <c r="D61" s="30"/>
      <c r="E61" s="30"/>
      <c r="F61" s="30">
        <v>2</v>
      </c>
      <c r="G61" s="30">
        <v>1</v>
      </c>
      <c r="H61" s="30"/>
      <c r="I61" s="30"/>
      <c r="J61" s="30"/>
      <c r="K61" s="30"/>
      <c r="L61" s="30"/>
      <c r="M61" s="30"/>
      <c r="N61" s="30"/>
      <c r="O61" s="18"/>
      <c r="P61" s="285">
        <v>3</v>
      </c>
      <c r="Q61" s="240">
        <v>2</v>
      </c>
      <c r="R61" s="234">
        <v>0</v>
      </c>
      <c r="S61" s="235">
        <v>0</v>
      </c>
      <c r="T61" s="235">
        <v>0</v>
      </c>
      <c r="U61" s="270">
        <v>1</v>
      </c>
      <c r="V61" s="233">
        <v>1</v>
      </c>
    </row>
    <row r="62" spans="1:22" x14ac:dyDescent="0.25">
      <c r="A62" s="37">
        <v>59</v>
      </c>
      <c r="B62" s="227" t="s">
        <v>413</v>
      </c>
      <c r="C62" s="17"/>
      <c r="D62" s="30"/>
      <c r="E62" s="30"/>
      <c r="F62" s="30"/>
      <c r="G62" s="30"/>
      <c r="H62" s="30"/>
      <c r="I62" s="30"/>
      <c r="J62" s="30"/>
      <c r="K62" s="30"/>
      <c r="L62" s="30"/>
      <c r="M62" s="30">
        <v>1</v>
      </c>
      <c r="N62" s="30">
        <v>1</v>
      </c>
      <c r="O62" s="18">
        <v>1</v>
      </c>
      <c r="P62" s="285">
        <v>3</v>
      </c>
      <c r="Q62" s="240">
        <v>3</v>
      </c>
      <c r="R62" s="234">
        <v>0</v>
      </c>
      <c r="S62" s="235">
        <v>0</v>
      </c>
      <c r="T62" s="235">
        <v>0</v>
      </c>
      <c r="U62" s="270">
        <v>0</v>
      </c>
      <c r="V62" s="233">
        <v>3</v>
      </c>
    </row>
    <row r="63" spans="1:22" x14ac:dyDescent="0.25">
      <c r="A63" s="37">
        <v>60</v>
      </c>
      <c r="B63" s="227" t="s">
        <v>324</v>
      </c>
      <c r="C63" s="17"/>
      <c r="D63" s="30"/>
      <c r="E63" s="30"/>
      <c r="F63" s="30"/>
      <c r="G63" s="30"/>
      <c r="H63" s="30"/>
      <c r="I63" s="30"/>
      <c r="J63" s="30">
        <v>1</v>
      </c>
      <c r="K63" s="30">
        <v>1</v>
      </c>
      <c r="L63" s="30"/>
      <c r="M63" s="30"/>
      <c r="N63" s="30"/>
      <c r="O63" s="18"/>
      <c r="P63" s="285">
        <v>2</v>
      </c>
      <c r="Q63" s="240">
        <v>2</v>
      </c>
      <c r="R63" s="234">
        <v>0</v>
      </c>
      <c r="S63" s="235">
        <v>0</v>
      </c>
      <c r="T63" s="235">
        <v>0</v>
      </c>
      <c r="U63" s="270">
        <v>0</v>
      </c>
      <c r="V63" s="233">
        <v>2</v>
      </c>
    </row>
    <row r="64" spans="1:22" x14ac:dyDescent="0.25">
      <c r="A64" s="37">
        <v>61</v>
      </c>
      <c r="B64" s="227" t="s">
        <v>117</v>
      </c>
      <c r="C64" s="17"/>
      <c r="D64" s="30"/>
      <c r="E64" s="30">
        <v>2</v>
      </c>
      <c r="F64" s="30"/>
      <c r="G64" s="30"/>
      <c r="H64" s="30"/>
      <c r="I64" s="30"/>
      <c r="J64" s="30"/>
      <c r="K64" s="30"/>
      <c r="L64" s="30"/>
      <c r="M64" s="30"/>
      <c r="N64" s="30"/>
      <c r="O64" s="18"/>
      <c r="P64" s="285">
        <v>2</v>
      </c>
      <c r="Q64" s="240">
        <v>1</v>
      </c>
      <c r="R64" s="234">
        <v>0</v>
      </c>
      <c r="S64" s="235">
        <v>0</v>
      </c>
      <c r="T64" s="235">
        <v>0</v>
      </c>
      <c r="U64" s="270">
        <v>1</v>
      </c>
      <c r="V64" s="233">
        <v>0</v>
      </c>
    </row>
    <row r="65" spans="1:22" x14ac:dyDescent="0.25">
      <c r="A65" s="37">
        <v>62</v>
      </c>
      <c r="B65" s="227" t="s">
        <v>433</v>
      </c>
      <c r="C65" s="1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18">
        <v>2</v>
      </c>
      <c r="P65" s="285">
        <v>2</v>
      </c>
      <c r="Q65" s="240">
        <v>1</v>
      </c>
      <c r="R65" s="234">
        <v>0</v>
      </c>
      <c r="S65" s="235">
        <v>0</v>
      </c>
      <c r="T65" s="235">
        <v>0</v>
      </c>
      <c r="U65" s="270">
        <v>1</v>
      </c>
      <c r="V65" s="233">
        <v>0</v>
      </c>
    </row>
    <row r="66" spans="1:22" x14ac:dyDescent="0.25">
      <c r="A66" s="37">
        <v>63</v>
      </c>
      <c r="B66" s="227" t="s">
        <v>211</v>
      </c>
      <c r="C66" s="17"/>
      <c r="D66" s="30">
        <v>1</v>
      </c>
      <c r="E66" s="30"/>
      <c r="F66" s="30"/>
      <c r="G66" s="30">
        <v>1</v>
      </c>
      <c r="H66" s="30"/>
      <c r="I66" s="30"/>
      <c r="J66" s="30"/>
      <c r="K66" s="30"/>
      <c r="L66" s="30"/>
      <c r="M66" s="30"/>
      <c r="N66" s="30"/>
      <c r="O66" s="18"/>
      <c r="P66" s="285">
        <v>2</v>
      </c>
      <c r="Q66" s="240">
        <v>2</v>
      </c>
      <c r="R66" s="234">
        <v>0</v>
      </c>
      <c r="S66" s="235">
        <v>0</v>
      </c>
      <c r="T66" s="235">
        <v>0</v>
      </c>
      <c r="U66" s="270">
        <v>0</v>
      </c>
      <c r="V66" s="233">
        <v>2</v>
      </c>
    </row>
    <row r="67" spans="1:22" x14ac:dyDescent="0.25">
      <c r="A67" s="37">
        <v>64</v>
      </c>
      <c r="B67" s="227" t="s">
        <v>348</v>
      </c>
      <c r="C67" s="17"/>
      <c r="D67" s="30"/>
      <c r="E67" s="30"/>
      <c r="F67" s="30"/>
      <c r="G67" s="30"/>
      <c r="H67" s="30"/>
      <c r="I67" s="30"/>
      <c r="J67" s="30">
        <v>1</v>
      </c>
      <c r="K67" s="30">
        <v>1</v>
      </c>
      <c r="L67" s="30"/>
      <c r="M67" s="30"/>
      <c r="N67" s="30"/>
      <c r="O67" s="18"/>
      <c r="P67" s="285">
        <v>2</v>
      </c>
      <c r="Q67" s="240">
        <v>2</v>
      </c>
      <c r="R67" s="234">
        <v>0</v>
      </c>
      <c r="S67" s="235">
        <v>0</v>
      </c>
      <c r="T67" s="235">
        <v>0</v>
      </c>
      <c r="U67" s="270">
        <v>0</v>
      </c>
      <c r="V67" s="233">
        <v>2</v>
      </c>
    </row>
    <row r="68" spans="1:22" x14ac:dyDescent="0.25">
      <c r="A68" s="37">
        <v>65</v>
      </c>
      <c r="B68" s="227" t="s">
        <v>203</v>
      </c>
      <c r="C68" s="17">
        <v>1</v>
      </c>
      <c r="D68" s="30"/>
      <c r="E68" s="30"/>
      <c r="F68" s="30"/>
      <c r="G68" s="30"/>
      <c r="H68" s="30">
        <v>1</v>
      </c>
      <c r="I68" s="30"/>
      <c r="J68" s="30"/>
      <c r="K68" s="30"/>
      <c r="L68" s="30"/>
      <c r="M68" s="30"/>
      <c r="N68" s="30"/>
      <c r="O68" s="18"/>
      <c r="P68" s="285">
        <v>2</v>
      </c>
      <c r="Q68" s="240">
        <v>2</v>
      </c>
      <c r="R68" s="234">
        <v>0</v>
      </c>
      <c r="S68" s="235">
        <v>0</v>
      </c>
      <c r="T68" s="235">
        <v>0</v>
      </c>
      <c r="U68" s="270">
        <v>0</v>
      </c>
      <c r="V68" s="233">
        <v>2</v>
      </c>
    </row>
    <row r="69" spans="1:22" x14ac:dyDescent="0.25">
      <c r="A69" s="37">
        <v>66</v>
      </c>
      <c r="B69" s="227" t="s">
        <v>228</v>
      </c>
      <c r="C69" s="17"/>
      <c r="D69" s="30">
        <v>1</v>
      </c>
      <c r="E69" s="30"/>
      <c r="F69" s="30"/>
      <c r="G69" s="30"/>
      <c r="H69" s="30">
        <v>1</v>
      </c>
      <c r="I69" s="30"/>
      <c r="J69" s="30"/>
      <c r="K69" s="30"/>
      <c r="L69" s="30"/>
      <c r="M69" s="30"/>
      <c r="N69" s="30"/>
      <c r="O69" s="18"/>
      <c r="P69" s="285">
        <v>2</v>
      </c>
      <c r="Q69" s="240">
        <v>2</v>
      </c>
      <c r="R69" s="234">
        <v>0</v>
      </c>
      <c r="S69" s="235">
        <v>0</v>
      </c>
      <c r="T69" s="235">
        <v>0</v>
      </c>
      <c r="U69" s="270">
        <v>0</v>
      </c>
      <c r="V69" s="233">
        <v>2</v>
      </c>
    </row>
    <row r="70" spans="1:22" x14ac:dyDescent="0.25">
      <c r="A70" s="37">
        <v>67</v>
      </c>
      <c r="B70" s="227" t="s">
        <v>225</v>
      </c>
      <c r="C70" s="17"/>
      <c r="D70" s="30"/>
      <c r="E70" s="30"/>
      <c r="F70" s="30"/>
      <c r="G70" s="30">
        <v>1</v>
      </c>
      <c r="H70" s="30">
        <v>1</v>
      </c>
      <c r="I70" s="30"/>
      <c r="J70" s="30"/>
      <c r="K70" s="30"/>
      <c r="L70" s="30"/>
      <c r="M70" s="30"/>
      <c r="N70" s="30"/>
      <c r="O70" s="18"/>
      <c r="P70" s="285">
        <v>2</v>
      </c>
      <c r="Q70" s="240">
        <v>2</v>
      </c>
      <c r="R70" s="234">
        <v>0</v>
      </c>
      <c r="S70" s="235">
        <v>0</v>
      </c>
      <c r="T70" s="235">
        <v>0</v>
      </c>
      <c r="U70" s="270">
        <v>0</v>
      </c>
      <c r="V70" s="233">
        <v>2</v>
      </c>
    </row>
    <row r="71" spans="1:22" x14ac:dyDescent="0.25">
      <c r="A71" s="37">
        <v>68</v>
      </c>
      <c r="B71" s="227" t="s">
        <v>285</v>
      </c>
      <c r="C71" s="17"/>
      <c r="D71" s="30"/>
      <c r="E71" s="30"/>
      <c r="F71" s="30"/>
      <c r="G71" s="30">
        <v>1</v>
      </c>
      <c r="H71" s="30">
        <v>1</v>
      </c>
      <c r="I71" s="30"/>
      <c r="J71" s="30"/>
      <c r="K71" s="30"/>
      <c r="L71" s="30"/>
      <c r="M71" s="30"/>
      <c r="N71" s="30"/>
      <c r="O71" s="18"/>
      <c r="P71" s="285">
        <v>2</v>
      </c>
      <c r="Q71" s="240">
        <v>2</v>
      </c>
      <c r="R71" s="234">
        <v>0</v>
      </c>
      <c r="S71" s="235">
        <v>0</v>
      </c>
      <c r="T71" s="235">
        <v>0</v>
      </c>
      <c r="U71" s="270">
        <v>0</v>
      </c>
      <c r="V71" s="233">
        <v>2</v>
      </c>
    </row>
    <row r="72" spans="1:22" x14ac:dyDescent="0.25">
      <c r="A72" s="37">
        <v>69</v>
      </c>
      <c r="B72" s="227" t="s">
        <v>338</v>
      </c>
      <c r="C72" s="17"/>
      <c r="D72" s="30"/>
      <c r="E72" s="30"/>
      <c r="F72" s="30"/>
      <c r="G72" s="30"/>
      <c r="H72" s="30"/>
      <c r="I72" s="30">
        <v>1</v>
      </c>
      <c r="J72" s="30">
        <v>1</v>
      </c>
      <c r="K72" s="30"/>
      <c r="L72" s="30"/>
      <c r="M72" s="30"/>
      <c r="N72" s="30"/>
      <c r="O72" s="18"/>
      <c r="P72" s="285">
        <v>2</v>
      </c>
      <c r="Q72" s="240">
        <v>2</v>
      </c>
      <c r="R72" s="234">
        <v>0</v>
      </c>
      <c r="S72" s="235">
        <v>0</v>
      </c>
      <c r="T72" s="235">
        <v>0</v>
      </c>
      <c r="U72" s="270">
        <v>0</v>
      </c>
      <c r="V72" s="233">
        <v>2</v>
      </c>
    </row>
    <row r="73" spans="1:22" x14ac:dyDescent="0.25">
      <c r="A73" s="37">
        <v>70</v>
      </c>
      <c r="B73" s="227" t="s">
        <v>426</v>
      </c>
      <c r="C73" s="17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18">
        <v>2</v>
      </c>
      <c r="P73" s="285">
        <v>2</v>
      </c>
      <c r="Q73" s="240">
        <v>1</v>
      </c>
      <c r="R73" s="234">
        <v>0</v>
      </c>
      <c r="S73" s="235">
        <v>0</v>
      </c>
      <c r="T73" s="235">
        <v>0</v>
      </c>
      <c r="U73" s="270">
        <v>1</v>
      </c>
      <c r="V73" s="233">
        <v>0</v>
      </c>
    </row>
    <row r="74" spans="1:22" x14ac:dyDescent="0.25">
      <c r="A74" s="37">
        <v>71</v>
      </c>
      <c r="B74" s="227" t="s">
        <v>416</v>
      </c>
      <c r="C74" s="17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>
        <v>1</v>
      </c>
      <c r="O74" s="18">
        <v>1</v>
      </c>
      <c r="P74" s="285">
        <v>2</v>
      </c>
      <c r="Q74" s="240">
        <v>2</v>
      </c>
      <c r="R74" s="234">
        <v>0</v>
      </c>
      <c r="S74" s="235">
        <v>0</v>
      </c>
      <c r="T74" s="235">
        <v>0</v>
      </c>
      <c r="U74" s="270">
        <v>0</v>
      </c>
      <c r="V74" s="233">
        <v>2</v>
      </c>
    </row>
    <row r="75" spans="1:22" x14ac:dyDescent="0.25">
      <c r="A75" s="37">
        <v>72</v>
      </c>
      <c r="B75" s="227" t="s">
        <v>422</v>
      </c>
      <c r="C75" s="17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>
        <v>2</v>
      </c>
      <c r="O75" s="18"/>
      <c r="P75" s="285">
        <v>2</v>
      </c>
      <c r="Q75" s="240">
        <v>1</v>
      </c>
      <c r="R75" s="234">
        <v>0</v>
      </c>
      <c r="S75" s="235">
        <v>0</v>
      </c>
      <c r="T75" s="235">
        <v>0</v>
      </c>
      <c r="U75" s="270">
        <v>1</v>
      </c>
      <c r="V75" s="233">
        <v>0</v>
      </c>
    </row>
    <row r="76" spans="1:22" x14ac:dyDescent="0.25">
      <c r="A76" s="37">
        <v>73</v>
      </c>
      <c r="B76" s="227" t="s">
        <v>279</v>
      </c>
      <c r="C76" s="17"/>
      <c r="D76" s="30"/>
      <c r="E76" s="30"/>
      <c r="F76" s="30"/>
      <c r="G76" s="30">
        <v>1</v>
      </c>
      <c r="H76" s="30">
        <v>1</v>
      </c>
      <c r="I76" s="30"/>
      <c r="J76" s="30"/>
      <c r="K76" s="30"/>
      <c r="L76" s="30"/>
      <c r="M76" s="30"/>
      <c r="N76" s="30"/>
      <c r="O76" s="18"/>
      <c r="P76" s="285">
        <v>2</v>
      </c>
      <c r="Q76" s="240">
        <v>2</v>
      </c>
      <c r="R76" s="234">
        <v>0</v>
      </c>
      <c r="S76" s="235">
        <v>0</v>
      </c>
      <c r="T76" s="235">
        <v>0</v>
      </c>
      <c r="U76" s="270">
        <v>0</v>
      </c>
      <c r="V76" s="233">
        <v>2</v>
      </c>
    </row>
    <row r="77" spans="1:22" x14ac:dyDescent="0.25">
      <c r="A77" s="37">
        <v>74</v>
      </c>
      <c r="B77" s="227" t="s">
        <v>345</v>
      </c>
      <c r="C77" s="17"/>
      <c r="D77" s="30"/>
      <c r="E77" s="30"/>
      <c r="F77" s="30"/>
      <c r="G77" s="30"/>
      <c r="H77" s="30"/>
      <c r="I77" s="30"/>
      <c r="J77" s="30"/>
      <c r="K77" s="30"/>
      <c r="L77" s="30"/>
      <c r="M77" s="30">
        <v>1</v>
      </c>
      <c r="N77" s="30">
        <v>1</v>
      </c>
      <c r="O77" s="18"/>
      <c r="P77" s="285">
        <v>2</v>
      </c>
      <c r="Q77" s="240">
        <v>2</v>
      </c>
      <c r="R77" s="234">
        <v>0</v>
      </c>
      <c r="S77" s="235">
        <v>0</v>
      </c>
      <c r="T77" s="235">
        <v>0</v>
      </c>
      <c r="U77" s="270">
        <v>0</v>
      </c>
      <c r="V77" s="233">
        <v>2</v>
      </c>
    </row>
    <row r="78" spans="1:22" x14ac:dyDescent="0.25">
      <c r="A78" s="37">
        <v>75</v>
      </c>
      <c r="B78" s="227" t="s">
        <v>264</v>
      </c>
      <c r="C78" s="17"/>
      <c r="D78" s="30"/>
      <c r="E78" s="30"/>
      <c r="F78" s="30">
        <v>2</v>
      </c>
      <c r="G78" s="30"/>
      <c r="H78" s="30"/>
      <c r="I78" s="30"/>
      <c r="J78" s="30"/>
      <c r="K78" s="30"/>
      <c r="L78" s="30"/>
      <c r="M78" s="30"/>
      <c r="N78" s="30"/>
      <c r="O78" s="18"/>
      <c r="P78" s="285">
        <v>2</v>
      </c>
      <c r="Q78" s="240">
        <v>1</v>
      </c>
      <c r="R78" s="234">
        <v>0</v>
      </c>
      <c r="S78" s="235">
        <v>0</v>
      </c>
      <c r="T78" s="235">
        <v>0</v>
      </c>
      <c r="U78" s="270">
        <v>1</v>
      </c>
      <c r="V78" s="233">
        <v>0</v>
      </c>
    </row>
    <row r="79" spans="1:22" x14ac:dyDescent="0.25">
      <c r="A79" s="37">
        <v>76</v>
      </c>
      <c r="B79" s="227" t="s">
        <v>314</v>
      </c>
      <c r="C79" s="17"/>
      <c r="D79" s="30"/>
      <c r="E79" s="30"/>
      <c r="F79" s="30"/>
      <c r="G79" s="30"/>
      <c r="H79" s="30">
        <v>1</v>
      </c>
      <c r="I79" s="30"/>
      <c r="J79" s="30"/>
      <c r="K79" s="30"/>
      <c r="L79" s="30"/>
      <c r="M79" s="30"/>
      <c r="N79" s="30">
        <v>1</v>
      </c>
      <c r="O79" s="18"/>
      <c r="P79" s="285">
        <v>2</v>
      </c>
      <c r="Q79" s="240">
        <v>2</v>
      </c>
      <c r="R79" s="234">
        <v>0</v>
      </c>
      <c r="S79" s="235">
        <v>0</v>
      </c>
      <c r="T79" s="235">
        <v>0</v>
      </c>
      <c r="U79" s="270">
        <v>0</v>
      </c>
      <c r="V79" s="233">
        <v>2</v>
      </c>
    </row>
    <row r="80" spans="1:22" x14ac:dyDescent="0.25">
      <c r="A80" s="37">
        <v>77</v>
      </c>
      <c r="B80" s="227" t="s">
        <v>374</v>
      </c>
      <c r="C80" s="17"/>
      <c r="D80" s="30"/>
      <c r="E80" s="30"/>
      <c r="F80" s="30"/>
      <c r="G80" s="30"/>
      <c r="H80" s="30"/>
      <c r="I80" s="30"/>
      <c r="J80" s="30"/>
      <c r="K80" s="30"/>
      <c r="L80" s="30">
        <v>1</v>
      </c>
      <c r="M80" s="30">
        <v>1</v>
      </c>
      <c r="N80" s="30"/>
      <c r="O80" s="18"/>
      <c r="P80" s="285">
        <v>2</v>
      </c>
      <c r="Q80" s="240">
        <v>2</v>
      </c>
      <c r="R80" s="234">
        <v>0</v>
      </c>
      <c r="S80" s="235">
        <v>0</v>
      </c>
      <c r="T80" s="235">
        <v>0</v>
      </c>
      <c r="U80" s="270">
        <v>0</v>
      </c>
      <c r="V80" s="233">
        <v>2</v>
      </c>
    </row>
    <row r="81" spans="1:22" x14ac:dyDescent="0.25">
      <c r="A81" s="37">
        <v>78</v>
      </c>
      <c r="B81" s="227" t="s">
        <v>375</v>
      </c>
      <c r="C81" s="17"/>
      <c r="D81" s="30"/>
      <c r="E81" s="30"/>
      <c r="F81" s="30"/>
      <c r="G81" s="30"/>
      <c r="H81" s="30"/>
      <c r="I81" s="30"/>
      <c r="J81" s="30"/>
      <c r="K81" s="30"/>
      <c r="L81" s="30">
        <v>1</v>
      </c>
      <c r="M81" s="30">
        <v>1</v>
      </c>
      <c r="N81" s="30"/>
      <c r="O81" s="18"/>
      <c r="P81" s="285">
        <v>2</v>
      </c>
      <c r="Q81" s="240">
        <v>2</v>
      </c>
      <c r="R81" s="234">
        <v>0</v>
      </c>
      <c r="S81" s="235">
        <v>0</v>
      </c>
      <c r="T81" s="235">
        <v>0</v>
      </c>
      <c r="U81" s="270">
        <v>0</v>
      </c>
      <c r="V81" s="233">
        <v>2</v>
      </c>
    </row>
    <row r="82" spans="1:22" x14ac:dyDescent="0.25">
      <c r="A82" s="37">
        <v>79</v>
      </c>
      <c r="B82" s="227" t="s">
        <v>108</v>
      </c>
      <c r="C82" s="17"/>
      <c r="D82" s="30"/>
      <c r="E82" s="30">
        <v>1</v>
      </c>
      <c r="F82" s="30"/>
      <c r="G82" s="30"/>
      <c r="H82" s="30"/>
      <c r="I82" s="30"/>
      <c r="J82" s="30"/>
      <c r="K82" s="30"/>
      <c r="L82" s="30"/>
      <c r="M82" s="30"/>
      <c r="N82" s="30"/>
      <c r="O82" s="18"/>
      <c r="P82" s="285">
        <v>1</v>
      </c>
      <c r="Q82" s="240">
        <v>1</v>
      </c>
      <c r="R82" s="234">
        <v>0</v>
      </c>
      <c r="S82" s="235">
        <v>0</v>
      </c>
      <c r="T82" s="235">
        <v>0</v>
      </c>
      <c r="U82" s="270">
        <v>0</v>
      </c>
      <c r="V82" s="233">
        <v>1</v>
      </c>
    </row>
    <row r="83" spans="1:22" x14ac:dyDescent="0.25">
      <c r="A83" s="37">
        <v>80</v>
      </c>
      <c r="B83" s="227" t="s">
        <v>437</v>
      </c>
      <c r="C83" s="17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18">
        <v>1</v>
      </c>
      <c r="P83" s="285">
        <v>1</v>
      </c>
      <c r="Q83" s="240">
        <v>1</v>
      </c>
      <c r="R83" s="234">
        <v>0</v>
      </c>
      <c r="S83" s="235">
        <v>0</v>
      </c>
      <c r="T83" s="235">
        <v>0</v>
      </c>
      <c r="U83" s="270">
        <v>0</v>
      </c>
      <c r="V83" s="233">
        <v>1</v>
      </c>
    </row>
    <row r="84" spans="1:22" x14ac:dyDescent="0.25">
      <c r="A84" s="37">
        <v>81</v>
      </c>
      <c r="B84" s="227" t="s">
        <v>227</v>
      </c>
      <c r="C84" s="17"/>
      <c r="D84" s="30"/>
      <c r="E84" s="30"/>
      <c r="F84" s="30"/>
      <c r="G84" s="30"/>
      <c r="H84" s="30"/>
      <c r="I84" s="30"/>
      <c r="J84" s="30"/>
      <c r="K84" s="30">
        <v>1</v>
      </c>
      <c r="L84" s="30"/>
      <c r="M84" s="30"/>
      <c r="N84" s="30"/>
      <c r="O84" s="18"/>
      <c r="P84" s="285">
        <v>1</v>
      </c>
      <c r="Q84" s="240">
        <v>1</v>
      </c>
      <c r="R84" s="234">
        <v>0</v>
      </c>
      <c r="S84" s="235">
        <v>0</v>
      </c>
      <c r="T84" s="235">
        <v>0</v>
      </c>
      <c r="U84" s="270">
        <v>0</v>
      </c>
      <c r="V84" s="233">
        <v>1</v>
      </c>
    </row>
    <row r="85" spans="1:22" x14ac:dyDescent="0.25">
      <c r="A85" s="37">
        <v>82</v>
      </c>
      <c r="B85" s="227" t="s">
        <v>364</v>
      </c>
      <c r="C85" s="17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>
        <v>1</v>
      </c>
      <c r="O85" s="18"/>
      <c r="P85" s="285">
        <v>1</v>
      </c>
      <c r="Q85" s="240">
        <v>1</v>
      </c>
      <c r="R85" s="234">
        <v>0</v>
      </c>
      <c r="S85" s="235">
        <v>0</v>
      </c>
      <c r="T85" s="235">
        <v>0</v>
      </c>
      <c r="U85" s="270">
        <v>0</v>
      </c>
      <c r="V85" s="233">
        <v>1</v>
      </c>
    </row>
    <row r="86" spans="1:22" x14ac:dyDescent="0.25">
      <c r="A86" s="37">
        <v>83</v>
      </c>
      <c r="B86" s="227" t="s">
        <v>408</v>
      </c>
      <c r="C86" s="17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>
        <v>1</v>
      </c>
      <c r="O86" s="18"/>
      <c r="P86" s="285">
        <v>1</v>
      </c>
      <c r="Q86" s="240">
        <v>1</v>
      </c>
      <c r="R86" s="234">
        <v>0</v>
      </c>
      <c r="S86" s="235">
        <v>0</v>
      </c>
      <c r="T86" s="235">
        <v>0</v>
      </c>
      <c r="U86" s="270">
        <v>0</v>
      </c>
      <c r="V86" s="233">
        <v>1</v>
      </c>
    </row>
    <row r="87" spans="1:22" x14ac:dyDescent="0.25">
      <c r="A87" s="37">
        <v>84</v>
      </c>
      <c r="B87" s="227" t="s">
        <v>350</v>
      </c>
      <c r="C87" s="17"/>
      <c r="D87" s="30"/>
      <c r="E87" s="30"/>
      <c r="F87" s="30"/>
      <c r="G87" s="30"/>
      <c r="H87" s="30"/>
      <c r="I87" s="30"/>
      <c r="J87" s="30"/>
      <c r="K87" s="30"/>
      <c r="L87" s="30">
        <v>1</v>
      </c>
      <c r="M87" s="30"/>
      <c r="N87" s="30"/>
      <c r="O87" s="18"/>
      <c r="P87" s="285">
        <v>1</v>
      </c>
      <c r="Q87" s="240">
        <v>1</v>
      </c>
      <c r="R87" s="234">
        <v>0</v>
      </c>
      <c r="S87" s="235">
        <v>0</v>
      </c>
      <c r="T87" s="235">
        <v>0</v>
      </c>
      <c r="U87" s="270">
        <v>0</v>
      </c>
      <c r="V87" s="233">
        <v>1</v>
      </c>
    </row>
    <row r="88" spans="1:22" x14ac:dyDescent="0.25">
      <c r="A88" s="37">
        <v>85</v>
      </c>
      <c r="B88" s="227" t="s">
        <v>321</v>
      </c>
      <c r="C88" s="17"/>
      <c r="D88" s="30"/>
      <c r="E88" s="30"/>
      <c r="F88" s="30"/>
      <c r="G88" s="30"/>
      <c r="H88" s="30"/>
      <c r="I88" s="30">
        <v>1</v>
      </c>
      <c r="J88" s="30"/>
      <c r="K88" s="30"/>
      <c r="L88" s="30"/>
      <c r="M88" s="30"/>
      <c r="N88" s="30"/>
      <c r="O88" s="18"/>
      <c r="P88" s="285">
        <v>1</v>
      </c>
      <c r="Q88" s="240">
        <v>1</v>
      </c>
      <c r="R88" s="234">
        <v>0</v>
      </c>
      <c r="S88" s="235">
        <v>0</v>
      </c>
      <c r="T88" s="235">
        <v>0</v>
      </c>
      <c r="U88" s="270">
        <v>0</v>
      </c>
      <c r="V88" s="233">
        <v>1</v>
      </c>
    </row>
    <row r="89" spans="1:22" x14ac:dyDescent="0.25">
      <c r="A89" s="37">
        <v>86</v>
      </c>
      <c r="B89" s="227" t="s">
        <v>336</v>
      </c>
      <c r="C89" s="17"/>
      <c r="D89" s="30"/>
      <c r="E89" s="30"/>
      <c r="F89" s="30"/>
      <c r="G89" s="30"/>
      <c r="H89" s="30"/>
      <c r="I89" s="30">
        <v>1</v>
      </c>
      <c r="J89" s="30"/>
      <c r="K89" s="30"/>
      <c r="L89" s="30"/>
      <c r="M89" s="30"/>
      <c r="N89" s="30"/>
      <c r="O89" s="18"/>
      <c r="P89" s="285">
        <v>1</v>
      </c>
      <c r="Q89" s="240">
        <v>1</v>
      </c>
      <c r="R89" s="234">
        <v>0</v>
      </c>
      <c r="S89" s="235">
        <v>0</v>
      </c>
      <c r="T89" s="235">
        <v>0</v>
      </c>
      <c r="U89" s="270">
        <v>0</v>
      </c>
      <c r="V89" s="233">
        <v>1</v>
      </c>
    </row>
    <row r="90" spans="1:22" x14ac:dyDescent="0.25">
      <c r="A90" s="37">
        <v>87</v>
      </c>
      <c r="B90" s="227" t="s">
        <v>369</v>
      </c>
      <c r="C90" s="17"/>
      <c r="D90" s="30"/>
      <c r="E90" s="30"/>
      <c r="F90" s="30"/>
      <c r="G90" s="30"/>
      <c r="H90" s="30"/>
      <c r="I90" s="30"/>
      <c r="J90" s="30"/>
      <c r="K90" s="30"/>
      <c r="L90" s="30">
        <v>1</v>
      </c>
      <c r="M90" s="30"/>
      <c r="N90" s="30"/>
      <c r="O90" s="18"/>
      <c r="P90" s="285">
        <v>1</v>
      </c>
      <c r="Q90" s="240">
        <v>1</v>
      </c>
      <c r="R90" s="234">
        <v>0</v>
      </c>
      <c r="S90" s="235">
        <v>0</v>
      </c>
      <c r="T90" s="235">
        <v>0</v>
      </c>
      <c r="U90" s="270">
        <v>0</v>
      </c>
      <c r="V90" s="233">
        <v>1</v>
      </c>
    </row>
    <row r="91" spans="1:22" x14ac:dyDescent="0.25">
      <c r="A91" s="37">
        <v>88</v>
      </c>
      <c r="B91" s="227" t="s">
        <v>368</v>
      </c>
      <c r="C91" s="17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>
        <v>1</v>
      </c>
      <c r="O91" s="18"/>
      <c r="P91" s="285">
        <v>1</v>
      </c>
      <c r="Q91" s="240">
        <v>1</v>
      </c>
      <c r="R91" s="234">
        <v>0</v>
      </c>
      <c r="S91" s="235">
        <v>0</v>
      </c>
      <c r="T91" s="235">
        <v>0</v>
      </c>
      <c r="U91" s="270">
        <v>0</v>
      </c>
      <c r="V91" s="233">
        <v>1</v>
      </c>
    </row>
    <row r="92" spans="1:22" x14ac:dyDescent="0.25">
      <c r="A92" s="37">
        <v>89</v>
      </c>
      <c r="B92" s="227" t="s">
        <v>315</v>
      </c>
      <c r="C92" s="17"/>
      <c r="D92" s="30"/>
      <c r="E92" s="30"/>
      <c r="F92" s="30"/>
      <c r="G92" s="30"/>
      <c r="H92" s="30">
        <v>1</v>
      </c>
      <c r="I92" s="30"/>
      <c r="J92" s="30"/>
      <c r="K92" s="30"/>
      <c r="L92" s="30"/>
      <c r="M92" s="30"/>
      <c r="N92" s="30"/>
      <c r="O92" s="18"/>
      <c r="P92" s="285">
        <v>1</v>
      </c>
      <c r="Q92" s="240">
        <v>1</v>
      </c>
      <c r="R92" s="234">
        <v>0</v>
      </c>
      <c r="S92" s="235">
        <v>0</v>
      </c>
      <c r="T92" s="235">
        <v>0</v>
      </c>
      <c r="U92" s="270">
        <v>0</v>
      </c>
      <c r="V92" s="233">
        <v>1</v>
      </c>
    </row>
    <row r="93" spans="1:22" x14ac:dyDescent="0.25">
      <c r="A93" s="37">
        <v>90</v>
      </c>
      <c r="B93" s="227" t="s">
        <v>431</v>
      </c>
      <c r="C93" s="17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8">
        <v>1</v>
      </c>
      <c r="P93" s="285">
        <v>1</v>
      </c>
      <c r="Q93" s="240">
        <v>1</v>
      </c>
      <c r="R93" s="234">
        <v>0</v>
      </c>
      <c r="S93" s="235">
        <v>0</v>
      </c>
      <c r="T93" s="235">
        <v>0</v>
      </c>
      <c r="U93" s="270">
        <v>0</v>
      </c>
      <c r="V93" s="233">
        <v>1</v>
      </c>
    </row>
    <row r="94" spans="1:22" x14ac:dyDescent="0.25">
      <c r="A94" s="37">
        <v>91</v>
      </c>
      <c r="B94" s="227" t="s">
        <v>192</v>
      </c>
      <c r="C94" s="17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8">
        <v>1</v>
      </c>
      <c r="P94" s="285">
        <v>1</v>
      </c>
      <c r="Q94" s="240">
        <v>1</v>
      </c>
      <c r="R94" s="234">
        <v>0</v>
      </c>
      <c r="S94" s="235">
        <v>0</v>
      </c>
      <c r="T94" s="235">
        <v>0</v>
      </c>
      <c r="U94" s="270">
        <v>0</v>
      </c>
      <c r="V94" s="233">
        <v>1</v>
      </c>
    </row>
    <row r="95" spans="1:22" x14ac:dyDescent="0.25">
      <c r="A95" s="37">
        <v>92</v>
      </c>
      <c r="B95" s="227" t="s">
        <v>420</v>
      </c>
      <c r="C95" s="17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>
        <v>1</v>
      </c>
      <c r="O95" s="18"/>
      <c r="P95" s="285">
        <v>1</v>
      </c>
      <c r="Q95" s="240">
        <v>1</v>
      </c>
      <c r="R95" s="234">
        <v>0</v>
      </c>
      <c r="S95" s="235">
        <v>0</v>
      </c>
      <c r="T95" s="235">
        <v>0</v>
      </c>
      <c r="U95" s="270">
        <v>0</v>
      </c>
      <c r="V95" s="233">
        <v>1</v>
      </c>
    </row>
    <row r="96" spans="1:22" x14ac:dyDescent="0.25">
      <c r="A96" s="37">
        <v>93</v>
      </c>
      <c r="B96" s="227" t="s">
        <v>355</v>
      </c>
      <c r="C96" s="17"/>
      <c r="D96" s="30"/>
      <c r="E96" s="30"/>
      <c r="F96" s="30"/>
      <c r="G96" s="30"/>
      <c r="H96" s="30"/>
      <c r="I96" s="30"/>
      <c r="J96" s="30"/>
      <c r="K96" s="30"/>
      <c r="L96" s="30"/>
      <c r="M96" s="30">
        <v>1</v>
      </c>
      <c r="N96" s="30"/>
      <c r="O96" s="18"/>
      <c r="P96" s="285">
        <v>1</v>
      </c>
      <c r="Q96" s="240">
        <v>1</v>
      </c>
      <c r="R96" s="234">
        <v>0</v>
      </c>
      <c r="S96" s="235">
        <v>0</v>
      </c>
      <c r="T96" s="235">
        <v>0</v>
      </c>
      <c r="U96" s="270">
        <v>0</v>
      </c>
      <c r="V96" s="233">
        <v>1</v>
      </c>
    </row>
    <row r="97" spans="1:22" x14ac:dyDescent="0.25">
      <c r="A97" s="37">
        <v>94</v>
      </c>
      <c r="B97" s="227" t="s">
        <v>208</v>
      </c>
      <c r="C97" s="17"/>
      <c r="D97" s="30">
        <v>1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8"/>
      <c r="P97" s="285">
        <v>1</v>
      </c>
      <c r="Q97" s="240">
        <v>1</v>
      </c>
      <c r="R97" s="234">
        <v>0</v>
      </c>
      <c r="S97" s="235">
        <v>0</v>
      </c>
      <c r="T97" s="235">
        <v>0</v>
      </c>
      <c r="U97" s="270">
        <v>0</v>
      </c>
      <c r="V97" s="233">
        <v>1</v>
      </c>
    </row>
    <row r="98" spans="1:22" x14ac:dyDescent="0.25">
      <c r="A98" s="37">
        <v>95</v>
      </c>
      <c r="B98" s="227" t="s">
        <v>411</v>
      </c>
      <c r="C98" s="17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>
        <v>1</v>
      </c>
      <c r="O98" s="18"/>
      <c r="P98" s="285">
        <v>1</v>
      </c>
      <c r="Q98" s="240">
        <v>1</v>
      </c>
      <c r="R98" s="234">
        <v>0</v>
      </c>
      <c r="S98" s="235">
        <v>0</v>
      </c>
      <c r="T98" s="235">
        <v>0</v>
      </c>
      <c r="U98" s="270">
        <v>0</v>
      </c>
      <c r="V98" s="233">
        <v>1</v>
      </c>
    </row>
    <row r="99" spans="1:22" x14ac:dyDescent="0.25">
      <c r="A99" s="37">
        <v>96</v>
      </c>
      <c r="B99" s="227" t="s">
        <v>361</v>
      </c>
      <c r="C99" s="17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8">
        <v>1</v>
      </c>
      <c r="P99" s="285">
        <v>1</v>
      </c>
      <c r="Q99" s="240">
        <v>1</v>
      </c>
      <c r="R99" s="234">
        <v>0</v>
      </c>
      <c r="S99" s="235">
        <v>0</v>
      </c>
      <c r="T99" s="235">
        <v>0</v>
      </c>
      <c r="U99" s="270">
        <v>0</v>
      </c>
      <c r="V99" s="233">
        <v>1</v>
      </c>
    </row>
    <row r="100" spans="1:22" x14ac:dyDescent="0.25">
      <c r="A100" s="37">
        <v>97</v>
      </c>
      <c r="B100" s="227" t="s">
        <v>366</v>
      </c>
      <c r="C100" s="17"/>
      <c r="D100" s="30"/>
      <c r="E100" s="30"/>
      <c r="F100" s="30"/>
      <c r="G100" s="30"/>
      <c r="H100" s="30"/>
      <c r="I100" s="30"/>
      <c r="J100" s="30"/>
      <c r="K100" s="30">
        <v>1</v>
      </c>
      <c r="L100" s="30"/>
      <c r="M100" s="30"/>
      <c r="N100" s="30"/>
      <c r="O100" s="18"/>
      <c r="P100" s="285">
        <v>1</v>
      </c>
      <c r="Q100" s="240">
        <v>1</v>
      </c>
      <c r="R100" s="234">
        <v>0</v>
      </c>
      <c r="S100" s="235">
        <v>0</v>
      </c>
      <c r="T100" s="235">
        <v>0</v>
      </c>
      <c r="U100" s="270">
        <v>0</v>
      </c>
      <c r="V100" s="233">
        <v>1</v>
      </c>
    </row>
    <row r="101" spans="1:22" x14ac:dyDescent="0.25">
      <c r="A101" s="37">
        <v>98</v>
      </c>
      <c r="B101" s="227" t="s">
        <v>335</v>
      </c>
      <c r="C101" s="17"/>
      <c r="D101" s="30"/>
      <c r="E101" s="30"/>
      <c r="F101" s="30"/>
      <c r="G101" s="30"/>
      <c r="H101" s="30"/>
      <c r="I101" s="30">
        <v>1</v>
      </c>
      <c r="J101" s="30"/>
      <c r="K101" s="30"/>
      <c r="L101" s="30"/>
      <c r="M101" s="30"/>
      <c r="N101" s="30"/>
      <c r="O101" s="18"/>
      <c r="P101" s="285">
        <v>1</v>
      </c>
      <c r="Q101" s="240">
        <v>1</v>
      </c>
      <c r="R101" s="234">
        <v>0</v>
      </c>
      <c r="S101" s="235">
        <v>0</v>
      </c>
      <c r="T101" s="235">
        <v>0</v>
      </c>
      <c r="U101" s="270">
        <v>0</v>
      </c>
      <c r="V101" s="233">
        <v>1</v>
      </c>
    </row>
    <row r="102" spans="1:22" x14ac:dyDescent="0.25">
      <c r="A102" s="37">
        <v>99</v>
      </c>
      <c r="B102" s="227" t="s">
        <v>412</v>
      </c>
      <c r="C102" s="17"/>
      <c r="D102" s="30"/>
      <c r="E102" s="30"/>
      <c r="F102" s="30"/>
      <c r="G102" s="30"/>
      <c r="H102" s="30"/>
      <c r="I102" s="30"/>
      <c r="J102" s="30"/>
      <c r="K102" s="30"/>
      <c r="L102" s="30"/>
      <c r="M102" s="30">
        <v>1</v>
      </c>
      <c r="N102" s="30"/>
      <c r="O102" s="18"/>
      <c r="P102" s="285">
        <v>1</v>
      </c>
      <c r="Q102" s="240">
        <v>1</v>
      </c>
      <c r="R102" s="234">
        <v>0</v>
      </c>
      <c r="S102" s="235">
        <v>0</v>
      </c>
      <c r="T102" s="235">
        <v>0</v>
      </c>
      <c r="U102" s="270">
        <v>0</v>
      </c>
      <c r="V102" s="233">
        <v>1</v>
      </c>
    </row>
    <row r="103" spans="1:22" x14ac:dyDescent="0.25">
      <c r="A103" s="37">
        <v>100</v>
      </c>
      <c r="B103" s="227" t="s">
        <v>199</v>
      </c>
      <c r="C103" s="17"/>
      <c r="D103" s="30"/>
      <c r="E103" s="30"/>
      <c r="F103" s="30">
        <v>1</v>
      </c>
      <c r="G103" s="30"/>
      <c r="H103" s="30"/>
      <c r="I103" s="30"/>
      <c r="J103" s="30"/>
      <c r="K103" s="30"/>
      <c r="L103" s="30"/>
      <c r="M103" s="30"/>
      <c r="N103" s="30"/>
      <c r="O103" s="18"/>
      <c r="P103" s="285">
        <v>1</v>
      </c>
      <c r="Q103" s="240">
        <v>1</v>
      </c>
      <c r="R103" s="234">
        <v>0</v>
      </c>
      <c r="S103" s="235">
        <v>0</v>
      </c>
      <c r="T103" s="235">
        <v>0</v>
      </c>
      <c r="U103" s="270">
        <v>0</v>
      </c>
      <c r="V103" s="233">
        <v>1</v>
      </c>
    </row>
    <row r="104" spans="1:22" x14ac:dyDescent="0.25">
      <c r="A104" s="37">
        <v>101</v>
      </c>
      <c r="B104" s="227" t="s">
        <v>278</v>
      </c>
      <c r="C104" s="17"/>
      <c r="D104" s="30"/>
      <c r="E104" s="30"/>
      <c r="F104" s="30"/>
      <c r="G104" s="30">
        <v>1</v>
      </c>
      <c r="H104" s="30"/>
      <c r="I104" s="30"/>
      <c r="J104" s="30"/>
      <c r="K104" s="30"/>
      <c r="L104" s="30"/>
      <c r="M104" s="30"/>
      <c r="N104" s="30"/>
      <c r="O104" s="18"/>
      <c r="P104" s="285">
        <v>1</v>
      </c>
      <c r="Q104" s="240">
        <v>1</v>
      </c>
      <c r="R104" s="234">
        <v>0</v>
      </c>
      <c r="S104" s="235">
        <v>0</v>
      </c>
      <c r="T104" s="235">
        <v>0</v>
      </c>
      <c r="U104" s="270">
        <v>0</v>
      </c>
      <c r="V104" s="233">
        <v>1</v>
      </c>
    </row>
    <row r="105" spans="1:22" x14ac:dyDescent="0.25">
      <c r="A105" s="37">
        <v>102</v>
      </c>
      <c r="B105" s="227" t="s">
        <v>322</v>
      </c>
      <c r="C105" s="17"/>
      <c r="D105" s="30"/>
      <c r="E105" s="30"/>
      <c r="F105" s="30"/>
      <c r="G105" s="30"/>
      <c r="H105" s="30"/>
      <c r="I105" s="30"/>
      <c r="J105" s="30"/>
      <c r="K105" s="30"/>
      <c r="L105" s="30">
        <v>1</v>
      </c>
      <c r="M105" s="30"/>
      <c r="N105" s="30"/>
      <c r="O105" s="18"/>
      <c r="P105" s="285">
        <v>1</v>
      </c>
      <c r="Q105" s="240">
        <v>1</v>
      </c>
      <c r="R105" s="234">
        <v>0</v>
      </c>
      <c r="S105" s="235">
        <v>0</v>
      </c>
      <c r="T105" s="235">
        <v>0</v>
      </c>
      <c r="U105" s="270">
        <v>0</v>
      </c>
      <c r="V105" s="233">
        <v>1</v>
      </c>
    </row>
    <row r="106" spans="1:22" x14ac:dyDescent="0.25">
      <c r="A106" s="37">
        <v>103</v>
      </c>
      <c r="B106" s="227" t="s">
        <v>349</v>
      </c>
      <c r="C106" s="17"/>
      <c r="D106" s="30"/>
      <c r="E106" s="30"/>
      <c r="F106" s="30"/>
      <c r="G106" s="30"/>
      <c r="H106" s="30"/>
      <c r="I106" s="30"/>
      <c r="J106" s="30">
        <v>1</v>
      </c>
      <c r="K106" s="30"/>
      <c r="L106" s="30"/>
      <c r="M106" s="30"/>
      <c r="N106" s="30"/>
      <c r="O106" s="18"/>
      <c r="P106" s="285">
        <v>1</v>
      </c>
      <c r="Q106" s="240">
        <v>1</v>
      </c>
      <c r="R106" s="234">
        <v>0</v>
      </c>
      <c r="S106" s="235">
        <v>0</v>
      </c>
      <c r="T106" s="235">
        <v>0</v>
      </c>
      <c r="U106" s="270">
        <v>0</v>
      </c>
      <c r="V106" s="233">
        <v>1</v>
      </c>
    </row>
    <row r="107" spans="1:22" x14ac:dyDescent="0.25">
      <c r="A107" s="37">
        <v>104</v>
      </c>
      <c r="B107" s="227" t="s">
        <v>331</v>
      </c>
      <c r="C107" s="17"/>
      <c r="D107" s="30"/>
      <c r="E107" s="30"/>
      <c r="F107" s="30"/>
      <c r="G107" s="30"/>
      <c r="H107" s="30"/>
      <c r="I107" s="30">
        <v>1</v>
      </c>
      <c r="J107" s="30"/>
      <c r="K107" s="30"/>
      <c r="L107" s="30"/>
      <c r="M107" s="30"/>
      <c r="N107" s="30"/>
      <c r="O107" s="18"/>
      <c r="P107" s="285">
        <v>1</v>
      </c>
      <c r="Q107" s="240">
        <v>1</v>
      </c>
      <c r="R107" s="234">
        <v>0</v>
      </c>
      <c r="S107" s="235">
        <v>0</v>
      </c>
      <c r="T107" s="235">
        <v>0</v>
      </c>
      <c r="U107" s="270">
        <v>0</v>
      </c>
      <c r="V107" s="233">
        <v>1</v>
      </c>
    </row>
    <row r="108" spans="1:22" x14ac:dyDescent="0.25">
      <c r="A108" s="37">
        <v>105</v>
      </c>
      <c r="B108" s="227" t="s">
        <v>385</v>
      </c>
      <c r="C108" s="17"/>
      <c r="D108" s="30"/>
      <c r="E108" s="30"/>
      <c r="F108" s="30"/>
      <c r="G108" s="30"/>
      <c r="H108" s="30"/>
      <c r="I108" s="30"/>
      <c r="J108" s="30"/>
      <c r="K108" s="30"/>
      <c r="L108" s="30"/>
      <c r="M108" s="30">
        <v>1</v>
      </c>
      <c r="N108" s="30"/>
      <c r="O108" s="18"/>
      <c r="P108" s="285">
        <v>1</v>
      </c>
      <c r="Q108" s="240">
        <v>1</v>
      </c>
      <c r="R108" s="234">
        <v>0</v>
      </c>
      <c r="S108" s="235">
        <v>0</v>
      </c>
      <c r="T108" s="235">
        <v>0</v>
      </c>
      <c r="U108" s="270">
        <v>0</v>
      </c>
      <c r="V108" s="233">
        <v>1</v>
      </c>
    </row>
    <row r="109" spans="1:22" x14ac:dyDescent="0.25">
      <c r="A109" s="37">
        <v>106</v>
      </c>
      <c r="B109" s="227" t="s">
        <v>309</v>
      </c>
      <c r="C109" s="17"/>
      <c r="D109" s="30"/>
      <c r="E109" s="30"/>
      <c r="F109" s="30"/>
      <c r="G109" s="30"/>
      <c r="H109" s="30"/>
      <c r="I109" s="30"/>
      <c r="J109" s="30">
        <v>1</v>
      </c>
      <c r="K109" s="30"/>
      <c r="L109" s="30"/>
      <c r="M109" s="30"/>
      <c r="N109" s="30"/>
      <c r="O109" s="18"/>
      <c r="P109" s="285">
        <v>1</v>
      </c>
      <c r="Q109" s="240">
        <v>1</v>
      </c>
      <c r="R109" s="234">
        <v>0</v>
      </c>
      <c r="S109" s="235">
        <v>0</v>
      </c>
      <c r="T109" s="235">
        <v>0</v>
      </c>
      <c r="U109" s="270">
        <v>0</v>
      </c>
      <c r="V109" s="233">
        <v>1</v>
      </c>
    </row>
    <row r="110" spans="1:22" x14ac:dyDescent="0.25">
      <c r="A110" s="37">
        <v>107</v>
      </c>
      <c r="B110" s="227" t="s">
        <v>170</v>
      </c>
      <c r="C110" s="17"/>
      <c r="D110" s="30"/>
      <c r="E110" s="30"/>
      <c r="F110" s="30"/>
      <c r="G110" s="30"/>
      <c r="H110" s="30"/>
      <c r="I110" s="30"/>
      <c r="J110" s="30"/>
      <c r="K110" s="30"/>
      <c r="L110" s="30">
        <v>1</v>
      </c>
      <c r="M110" s="30"/>
      <c r="N110" s="30"/>
      <c r="O110" s="18"/>
      <c r="P110" s="285">
        <v>1</v>
      </c>
      <c r="Q110" s="240">
        <v>1</v>
      </c>
      <c r="R110" s="234">
        <v>0</v>
      </c>
      <c r="S110" s="235">
        <v>0</v>
      </c>
      <c r="T110" s="235">
        <v>0</v>
      </c>
      <c r="U110" s="270">
        <v>0</v>
      </c>
      <c r="V110" s="233">
        <v>1</v>
      </c>
    </row>
    <row r="111" spans="1:22" x14ac:dyDescent="0.25">
      <c r="A111" s="37">
        <v>108</v>
      </c>
      <c r="B111" s="227" t="s">
        <v>434</v>
      </c>
      <c r="C111" s="17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8">
        <v>1</v>
      </c>
      <c r="P111" s="285">
        <v>1</v>
      </c>
      <c r="Q111" s="240">
        <v>1</v>
      </c>
      <c r="R111" s="234">
        <v>0</v>
      </c>
      <c r="S111" s="235">
        <v>0</v>
      </c>
      <c r="T111" s="235">
        <v>0</v>
      </c>
      <c r="U111" s="270">
        <v>0</v>
      </c>
      <c r="V111" s="233">
        <v>1</v>
      </c>
    </row>
    <row r="112" spans="1:22" x14ac:dyDescent="0.25">
      <c r="A112" s="37">
        <v>109</v>
      </c>
      <c r="B112" s="227" t="s">
        <v>334</v>
      </c>
      <c r="C112" s="17"/>
      <c r="D112" s="30"/>
      <c r="E112" s="30"/>
      <c r="F112" s="30"/>
      <c r="G112" s="30"/>
      <c r="H112" s="30"/>
      <c r="I112" s="30">
        <v>1</v>
      </c>
      <c r="J112" s="30"/>
      <c r="K112" s="30"/>
      <c r="L112" s="30"/>
      <c r="M112" s="30"/>
      <c r="N112" s="30"/>
      <c r="O112" s="18"/>
      <c r="P112" s="285">
        <v>1</v>
      </c>
      <c r="Q112" s="240">
        <v>1</v>
      </c>
      <c r="R112" s="234">
        <v>0</v>
      </c>
      <c r="S112" s="235">
        <v>0</v>
      </c>
      <c r="T112" s="235">
        <v>0</v>
      </c>
      <c r="U112" s="270">
        <v>0</v>
      </c>
      <c r="V112" s="233">
        <v>1</v>
      </c>
    </row>
    <row r="113" spans="1:22" x14ac:dyDescent="0.25">
      <c r="A113" s="37">
        <v>110</v>
      </c>
      <c r="B113" s="227" t="s">
        <v>328</v>
      </c>
      <c r="C113" s="17"/>
      <c r="D113" s="30"/>
      <c r="E113" s="30"/>
      <c r="F113" s="30"/>
      <c r="G113" s="30"/>
      <c r="H113" s="30"/>
      <c r="I113" s="30"/>
      <c r="J113" s="30"/>
      <c r="K113" s="30">
        <v>1</v>
      </c>
      <c r="L113" s="30"/>
      <c r="M113" s="30"/>
      <c r="N113" s="30"/>
      <c r="O113" s="18"/>
      <c r="P113" s="285">
        <v>1</v>
      </c>
      <c r="Q113" s="240">
        <v>1</v>
      </c>
      <c r="R113" s="234">
        <v>0</v>
      </c>
      <c r="S113" s="235">
        <v>0</v>
      </c>
      <c r="T113" s="235">
        <v>0</v>
      </c>
      <c r="U113" s="270">
        <v>0</v>
      </c>
      <c r="V113" s="233">
        <v>1</v>
      </c>
    </row>
    <row r="114" spans="1:22" x14ac:dyDescent="0.25">
      <c r="A114" s="37">
        <v>111</v>
      </c>
      <c r="B114" s="227" t="s">
        <v>254</v>
      </c>
      <c r="C114" s="17"/>
      <c r="D114" s="30"/>
      <c r="E114" s="30">
        <v>1</v>
      </c>
      <c r="F114" s="30"/>
      <c r="G114" s="30"/>
      <c r="H114" s="30"/>
      <c r="I114" s="30"/>
      <c r="J114" s="30"/>
      <c r="K114" s="30"/>
      <c r="L114" s="30"/>
      <c r="M114" s="30"/>
      <c r="N114" s="30"/>
      <c r="O114" s="18"/>
      <c r="P114" s="285">
        <v>1</v>
      </c>
      <c r="Q114" s="240">
        <v>1</v>
      </c>
      <c r="R114" s="234">
        <v>0</v>
      </c>
      <c r="S114" s="235">
        <v>0</v>
      </c>
      <c r="T114" s="235">
        <v>0</v>
      </c>
      <c r="U114" s="270">
        <v>0</v>
      </c>
      <c r="V114" s="233">
        <v>1</v>
      </c>
    </row>
    <row r="115" spans="1:22" x14ac:dyDescent="0.25">
      <c r="A115" s="37">
        <v>112</v>
      </c>
      <c r="B115" s="227" t="s">
        <v>372</v>
      </c>
      <c r="C115" s="17"/>
      <c r="D115" s="30"/>
      <c r="E115" s="30"/>
      <c r="F115" s="30"/>
      <c r="G115" s="30"/>
      <c r="H115" s="30"/>
      <c r="I115" s="30"/>
      <c r="J115" s="30"/>
      <c r="K115" s="30"/>
      <c r="L115" s="30">
        <v>1</v>
      </c>
      <c r="M115" s="30"/>
      <c r="N115" s="30"/>
      <c r="O115" s="18"/>
      <c r="P115" s="285">
        <v>1</v>
      </c>
      <c r="Q115" s="240">
        <v>1</v>
      </c>
      <c r="R115" s="234">
        <v>0</v>
      </c>
      <c r="S115" s="235">
        <v>0</v>
      </c>
      <c r="T115" s="235">
        <v>0</v>
      </c>
      <c r="U115" s="270">
        <v>0</v>
      </c>
      <c r="V115" s="233">
        <v>1</v>
      </c>
    </row>
    <row r="116" spans="1:22" x14ac:dyDescent="0.25">
      <c r="A116" s="37">
        <v>113</v>
      </c>
      <c r="B116" s="227" t="s">
        <v>316</v>
      </c>
      <c r="C116" s="17"/>
      <c r="D116" s="30"/>
      <c r="E116" s="30"/>
      <c r="F116" s="30"/>
      <c r="G116" s="30"/>
      <c r="H116" s="30">
        <v>1</v>
      </c>
      <c r="I116" s="30"/>
      <c r="J116" s="30"/>
      <c r="K116" s="30"/>
      <c r="L116" s="30"/>
      <c r="M116" s="30"/>
      <c r="N116" s="30"/>
      <c r="O116" s="18"/>
      <c r="P116" s="285">
        <v>1</v>
      </c>
      <c r="Q116" s="240">
        <v>1</v>
      </c>
      <c r="R116" s="234">
        <v>0</v>
      </c>
      <c r="S116" s="235">
        <v>0</v>
      </c>
      <c r="T116" s="235">
        <v>0</v>
      </c>
      <c r="U116" s="270">
        <v>0</v>
      </c>
      <c r="V116" s="233">
        <v>1</v>
      </c>
    </row>
    <row r="117" spans="1:22" x14ac:dyDescent="0.25">
      <c r="A117" s="37">
        <v>114</v>
      </c>
      <c r="B117" s="227" t="s">
        <v>329</v>
      </c>
      <c r="C117" s="17"/>
      <c r="D117" s="30"/>
      <c r="E117" s="30"/>
      <c r="F117" s="30"/>
      <c r="G117" s="30"/>
      <c r="H117" s="30"/>
      <c r="I117" s="30"/>
      <c r="J117" s="30"/>
      <c r="K117" s="30">
        <v>1</v>
      </c>
      <c r="L117" s="30"/>
      <c r="M117" s="30"/>
      <c r="N117" s="30"/>
      <c r="O117" s="18"/>
      <c r="P117" s="285">
        <v>1</v>
      </c>
      <c r="Q117" s="240">
        <v>1</v>
      </c>
      <c r="R117" s="234">
        <v>0</v>
      </c>
      <c r="S117" s="235">
        <v>0</v>
      </c>
      <c r="T117" s="235">
        <v>0</v>
      </c>
      <c r="U117" s="270">
        <v>0</v>
      </c>
      <c r="V117" s="233">
        <v>1</v>
      </c>
    </row>
    <row r="118" spans="1:22" x14ac:dyDescent="0.25">
      <c r="A118" s="37">
        <v>115</v>
      </c>
      <c r="B118" s="227" t="s">
        <v>435</v>
      </c>
      <c r="C118" s="17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8">
        <v>1</v>
      </c>
      <c r="P118" s="285">
        <v>1</v>
      </c>
      <c r="Q118" s="240">
        <v>1</v>
      </c>
      <c r="R118" s="234">
        <v>0</v>
      </c>
      <c r="S118" s="235">
        <v>0</v>
      </c>
      <c r="T118" s="235">
        <v>0</v>
      </c>
      <c r="U118" s="270">
        <v>0</v>
      </c>
      <c r="V118" s="233">
        <v>1</v>
      </c>
    </row>
    <row r="119" spans="1:22" x14ac:dyDescent="0.25">
      <c r="A119" s="37">
        <v>116</v>
      </c>
      <c r="B119" s="227" t="s">
        <v>258</v>
      </c>
      <c r="C119" s="17"/>
      <c r="D119" s="30"/>
      <c r="E119" s="30"/>
      <c r="F119" s="30"/>
      <c r="G119" s="30"/>
      <c r="H119" s="30"/>
      <c r="I119" s="30"/>
      <c r="J119" s="30"/>
      <c r="K119" s="30"/>
      <c r="L119" s="30">
        <v>1</v>
      </c>
      <c r="M119" s="30"/>
      <c r="N119" s="30"/>
      <c r="O119" s="18"/>
      <c r="P119" s="285">
        <v>1</v>
      </c>
      <c r="Q119" s="240">
        <v>1</v>
      </c>
      <c r="R119" s="234">
        <v>0</v>
      </c>
      <c r="S119" s="235">
        <v>0</v>
      </c>
      <c r="T119" s="235">
        <v>0</v>
      </c>
      <c r="U119" s="270">
        <v>0</v>
      </c>
      <c r="V119" s="233">
        <v>1</v>
      </c>
    </row>
    <row r="120" spans="1:22" x14ac:dyDescent="0.25">
      <c r="A120" s="37">
        <v>117</v>
      </c>
      <c r="B120" s="227" t="s">
        <v>373</v>
      </c>
      <c r="C120" s="17"/>
      <c r="D120" s="30"/>
      <c r="E120" s="30"/>
      <c r="F120" s="30"/>
      <c r="G120" s="30"/>
      <c r="H120" s="30"/>
      <c r="I120" s="30"/>
      <c r="J120" s="30"/>
      <c r="K120" s="30"/>
      <c r="L120" s="30">
        <v>1</v>
      </c>
      <c r="M120" s="30"/>
      <c r="N120" s="30"/>
      <c r="O120" s="18"/>
      <c r="P120" s="285">
        <v>1</v>
      </c>
      <c r="Q120" s="240">
        <v>1</v>
      </c>
      <c r="R120" s="234">
        <v>0</v>
      </c>
      <c r="S120" s="235">
        <v>0</v>
      </c>
      <c r="T120" s="235">
        <v>0</v>
      </c>
      <c r="U120" s="270">
        <v>0</v>
      </c>
      <c r="V120" s="233">
        <v>1</v>
      </c>
    </row>
    <row r="121" spans="1:22" x14ac:dyDescent="0.25">
      <c r="A121" s="37">
        <v>118</v>
      </c>
      <c r="B121" s="227" t="s">
        <v>306</v>
      </c>
      <c r="C121" s="17"/>
      <c r="D121" s="30"/>
      <c r="E121" s="30"/>
      <c r="F121" s="30"/>
      <c r="G121" s="30"/>
      <c r="H121" s="30"/>
      <c r="I121" s="30"/>
      <c r="J121" s="30"/>
      <c r="K121" s="30"/>
      <c r="L121" s="30"/>
      <c r="M121" s="30">
        <v>1</v>
      </c>
      <c r="N121" s="30"/>
      <c r="O121" s="18"/>
      <c r="P121" s="285">
        <v>1</v>
      </c>
      <c r="Q121" s="240">
        <v>1</v>
      </c>
      <c r="R121" s="234">
        <v>0</v>
      </c>
      <c r="S121" s="235">
        <v>0</v>
      </c>
      <c r="T121" s="235">
        <v>0</v>
      </c>
      <c r="U121" s="270">
        <v>0</v>
      </c>
      <c r="V121" s="233">
        <v>1</v>
      </c>
    </row>
    <row r="122" spans="1:22" x14ac:dyDescent="0.25">
      <c r="A122" s="37">
        <v>119</v>
      </c>
      <c r="B122" s="227" t="s">
        <v>436</v>
      </c>
      <c r="C122" s="17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8">
        <v>1</v>
      </c>
      <c r="P122" s="285">
        <v>1</v>
      </c>
      <c r="Q122" s="240">
        <v>1</v>
      </c>
      <c r="R122" s="234">
        <v>0</v>
      </c>
      <c r="S122" s="235">
        <v>0</v>
      </c>
      <c r="T122" s="235">
        <v>0</v>
      </c>
      <c r="U122" s="270">
        <v>0</v>
      </c>
      <c r="V122" s="233">
        <v>1</v>
      </c>
    </row>
    <row r="123" spans="1:22" x14ac:dyDescent="0.25">
      <c r="A123" s="37">
        <v>120</v>
      </c>
      <c r="B123" s="227" t="s">
        <v>229</v>
      </c>
      <c r="C123" s="17"/>
      <c r="D123" s="30">
        <v>1</v>
      </c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8"/>
      <c r="P123" s="285">
        <v>1</v>
      </c>
      <c r="Q123" s="240">
        <v>1</v>
      </c>
      <c r="R123" s="234">
        <v>0</v>
      </c>
      <c r="S123" s="235">
        <v>0</v>
      </c>
      <c r="T123" s="235">
        <v>0</v>
      </c>
      <c r="U123" s="270">
        <v>0</v>
      </c>
      <c r="V123" s="233">
        <v>1</v>
      </c>
    </row>
    <row r="124" spans="1:22" x14ac:dyDescent="0.25">
      <c r="A124" s="37">
        <v>121</v>
      </c>
      <c r="B124" s="227" t="s">
        <v>423</v>
      </c>
      <c r="C124" s="17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>
        <v>1</v>
      </c>
      <c r="O124" s="18"/>
      <c r="P124" s="285">
        <v>1</v>
      </c>
      <c r="Q124" s="240">
        <v>1</v>
      </c>
      <c r="R124" s="234">
        <v>0</v>
      </c>
      <c r="S124" s="235">
        <v>0</v>
      </c>
      <c r="T124" s="235">
        <v>0</v>
      </c>
      <c r="U124" s="270">
        <v>0</v>
      </c>
      <c r="V124" s="233">
        <v>1</v>
      </c>
    </row>
    <row r="125" spans="1:22" x14ac:dyDescent="0.25">
      <c r="A125" s="37">
        <v>122</v>
      </c>
      <c r="B125" s="227" t="s">
        <v>248</v>
      </c>
      <c r="C125" s="17"/>
      <c r="D125" s="30"/>
      <c r="E125" s="30"/>
      <c r="F125" s="30">
        <v>1</v>
      </c>
      <c r="G125" s="30"/>
      <c r="H125" s="30"/>
      <c r="I125" s="30"/>
      <c r="J125" s="30"/>
      <c r="K125" s="30"/>
      <c r="L125" s="30"/>
      <c r="M125" s="30"/>
      <c r="N125" s="30"/>
      <c r="O125" s="18"/>
      <c r="P125" s="285">
        <v>1</v>
      </c>
      <c r="Q125" s="240">
        <v>1</v>
      </c>
      <c r="R125" s="234">
        <v>0</v>
      </c>
      <c r="S125" s="235">
        <v>0</v>
      </c>
      <c r="T125" s="235">
        <v>0</v>
      </c>
      <c r="U125" s="270">
        <v>0</v>
      </c>
      <c r="V125" s="233">
        <v>1</v>
      </c>
    </row>
    <row r="126" spans="1:22" x14ac:dyDescent="0.25">
      <c r="A126" s="37">
        <v>123</v>
      </c>
      <c r="B126" s="227" t="s">
        <v>337</v>
      </c>
      <c r="C126" s="17"/>
      <c r="D126" s="30"/>
      <c r="E126" s="30"/>
      <c r="F126" s="30"/>
      <c r="G126" s="30"/>
      <c r="H126" s="30"/>
      <c r="I126" s="30">
        <v>1</v>
      </c>
      <c r="J126" s="30"/>
      <c r="K126" s="30"/>
      <c r="L126" s="30"/>
      <c r="M126" s="30"/>
      <c r="N126" s="30"/>
      <c r="O126" s="18"/>
      <c r="P126" s="285">
        <v>1</v>
      </c>
      <c r="Q126" s="240">
        <v>1</v>
      </c>
      <c r="R126" s="234">
        <v>0</v>
      </c>
      <c r="S126" s="235">
        <v>0</v>
      </c>
      <c r="T126" s="235">
        <v>0</v>
      </c>
      <c r="U126" s="270">
        <v>0</v>
      </c>
      <c r="V126" s="233">
        <v>1</v>
      </c>
    </row>
    <row r="127" spans="1:22" x14ac:dyDescent="0.25">
      <c r="A127" s="37">
        <v>124</v>
      </c>
      <c r="B127" s="227" t="s">
        <v>317</v>
      </c>
      <c r="C127" s="17"/>
      <c r="D127" s="30"/>
      <c r="E127" s="30"/>
      <c r="F127" s="30"/>
      <c r="G127" s="30"/>
      <c r="H127" s="30">
        <v>1</v>
      </c>
      <c r="I127" s="30"/>
      <c r="J127" s="30"/>
      <c r="K127" s="30"/>
      <c r="L127" s="30"/>
      <c r="M127" s="30"/>
      <c r="N127" s="30"/>
      <c r="O127" s="18"/>
      <c r="P127" s="285">
        <v>1</v>
      </c>
      <c r="Q127" s="240">
        <v>1</v>
      </c>
      <c r="R127" s="234">
        <v>0</v>
      </c>
      <c r="S127" s="235">
        <v>0</v>
      </c>
      <c r="T127" s="235">
        <v>0</v>
      </c>
      <c r="U127" s="270">
        <v>0</v>
      </c>
      <c r="V127" s="233">
        <v>1</v>
      </c>
    </row>
    <row r="128" spans="1:22" x14ac:dyDescent="0.25">
      <c r="A128" s="37">
        <v>125</v>
      </c>
      <c r="B128" s="227" t="s">
        <v>253</v>
      </c>
      <c r="C128" s="17"/>
      <c r="D128" s="30"/>
      <c r="E128" s="30">
        <v>1</v>
      </c>
      <c r="F128" s="30"/>
      <c r="G128" s="30"/>
      <c r="H128" s="30"/>
      <c r="I128" s="30"/>
      <c r="J128" s="30"/>
      <c r="K128" s="30"/>
      <c r="L128" s="30"/>
      <c r="M128" s="30"/>
      <c r="N128" s="30"/>
      <c r="O128" s="18"/>
      <c r="P128" s="285">
        <v>1</v>
      </c>
      <c r="Q128" s="240">
        <v>1</v>
      </c>
      <c r="R128" s="234">
        <v>0</v>
      </c>
      <c r="S128" s="235">
        <v>0</v>
      </c>
      <c r="T128" s="235">
        <v>0</v>
      </c>
      <c r="U128" s="270">
        <v>0</v>
      </c>
      <c r="V128" s="233">
        <v>1</v>
      </c>
    </row>
    <row r="129" spans="1:22" ht="15.75" thickBot="1" x14ac:dyDescent="0.3">
      <c r="A129" s="37">
        <v>126</v>
      </c>
      <c r="B129" s="228" t="s">
        <v>377</v>
      </c>
      <c r="C129" s="229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8">
        <v>1</v>
      </c>
      <c r="P129" s="286">
        <v>1</v>
      </c>
      <c r="Q129" s="241">
        <v>1</v>
      </c>
      <c r="R129" s="237">
        <v>0</v>
      </c>
      <c r="S129" s="238">
        <v>0</v>
      </c>
      <c r="T129" s="238">
        <v>0</v>
      </c>
      <c r="U129" s="275">
        <v>0</v>
      </c>
      <c r="V129" s="276">
        <v>1</v>
      </c>
    </row>
    <row r="130" spans="1:22" ht="15.75" thickBot="1" x14ac:dyDescent="0.3">
      <c r="B130" s="280" t="s">
        <v>394</v>
      </c>
      <c r="C130" s="281">
        <v>55</v>
      </c>
      <c r="D130" s="259">
        <v>56</v>
      </c>
      <c r="E130" s="259">
        <v>54</v>
      </c>
      <c r="F130" s="259">
        <v>55</v>
      </c>
      <c r="G130" s="259">
        <v>56</v>
      </c>
      <c r="H130" s="259">
        <v>62</v>
      </c>
      <c r="I130" s="259">
        <v>63</v>
      </c>
      <c r="J130" s="259">
        <v>62</v>
      </c>
      <c r="K130" s="259">
        <v>64</v>
      </c>
      <c r="L130" s="259">
        <v>64</v>
      </c>
      <c r="M130" s="259">
        <v>63</v>
      </c>
      <c r="N130" s="259">
        <v>64</v>
      </c>
      <c r="O130" s="282">
        <v>64</v>
      </c>
      <c r="P130" s="283">
        <v>782</v>
      </c>
      <c r="Q130" s="217">
        <v>13</v>
      </c>
      <c r="R130" s="209">
        <f>SUM(R4:R129)</f>
        <v>13</v>
      </c>
      <c r="S130" s="278">
        <f t="shared" ref="S130:T130" si="0">SUM(S4:S129)</f>
        <v>13</v>
      </c>
      <c r="T130" s="279">
        <f t="shared" si="0"/>
        <v>26</v>
      </c>
      <c r="U130" s="277">
        <f>SUM(U4:U129)</f>
        <v>52</v>
      </c>
      <c r="V130" s="269">
        <f>SUM(V4:V129)</f>
        <v>262</v>
      </c>
    </row>
  </sheetData>
  <sheetProtection sheet="1" objects="1" scenarios="1"/>
  <mergeCells count="2">
    <mergeCell ref="Q2:V2"/>
    <mergeCell ref="C2:P2"/>
  </mergeCells>
  <conditionalFormatting sqref="C4:O129">
    <cfRule type="expression" dxfId="15" priority="1">
      <formula>C4=2</formula>
    </cfRule>
    <cfRule type="expression" dxfId="14" priority="2">
      <formula>C4=4</formula>
    </cfRule>
    <cfRule type="expression" dxfId="13" priority="3">
      <formula>C4=8</formula>
    </cfRule>
    <cfRule type="expression" dxfId="12" priority="4">
      <formula>C4=16</formula>
    </cfRule>
  </conditionalFormatting>
  <conditionalFormatting sqref="R3">
    <cfRule type="expression" dxfId="11" priority="5">
      <formula>R3=2</formula>
    </cfRule>
    <cfRule type="expression" dxfId="10" priority="6">
      <formula>R3=4</formula>
    </cfRule>
    <cfRule type="expression" dxfId="9" priority="7">
      <formula>R3=8</formula>
    </cfRule>
    <cfRule type="expression" dxfId="8" priority="8">
      <formula>R3=16</formula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10B1F-E1C1-40D6-B714-E7A89382C1EB}">
  <sheetPr codeName="List9">
    <tabColor rgb="FF92D050"/>
  </sheetPr>
  <dimension ref="A2:AI120"/>
  <sheetViews>
    <sheetView showGridLines="0" workbookViewId="0">
      <pane ySplit="3" topLeftCell="A4" activePane="bottomLeft" state="frozen"/>
      <selection pane="bottomLeft" activeCell="AF12" sqref="AF12"/>
    </sheetView>
  </sheetViews>
  <sheetFormatPr defaultRowHeight="15" x14ac:dyDescent="0.25"/>
  <cols>
    <col min="1" max="1" width="9.140625" style="37"/>
    <col min="2" max="2" width="23.7109375" customWidth="1"/>
    <col min="3" max="28" width="5" style="1" bestFit="1" customWidth="1"/>
    <col min="29" max="29" width="7.7109375" style="1" bestFit="1" customWidth="1"/>
    <col min="30" max="30" width="7.7109375" style="1" customWidth="1"/>
    <col min="31" max="35" width="6.7109375" style="1" customWidth="1"/>
  </cols>
  <sheetData>
    <row r="2" spans="1:35" ht="19.5" thickBot="1" x14ac:dyDescent="0.35">
      <c r="B2" s="291" t="s">
        <v>475</v>
      </c>
      <c r="C2" s="396" t="s">
        <v>480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100"/>
      <c r="AD2" s="396" t="s">
        <v>484</v>
      </c>
      <c r="AE2" s="396"/>
      <c r="AF2" s="396"/>
      <c r="AG2" s="396"/>
      <c r="AH2" s="396"/>
      <c r="AI2" s="396"/>
    </row>
    <row r="3" spans="1:35" ht="15.75" thickBot="1" x14ac:dyDescent="0.3">
      <c r="B3" s="257" t="s">
        <v>1</v>
      </c>
      <c r="C3" s="258">
        <v>1997</v>
      </c>
      <c r="D3" s="259">
        <v>1998</v>
      </c>
      <c r="E3" s="259">
        <v>1999</v>
      </c>
      <c r="F3" s="259">
        <v>2000</v>
      </c>
      <c r="G3" s="259">
        <v>2001</v>
      </c>
      <c r="H3" s="259">
        <v>2002</v>
      </c>
      <c r="I3" s="259">
        <v>2003</v>
      </c>
      <c r="J3" s="259">
        <v>2004</v>
      </c>
      <c r="K3" s="259">
        <v>2005</v>
      </c>
      <c r="L3" s="259">
        <v>2006</v>
      </c>
      <c r="M3" s="259">
        <v>2007</v>
      </c>
      <c r="N3" s="259">
        <v>2008</v>
      </c>
      <c r="O3" s="259">
        <v>2009</v>
      </c>
      <c r="P3" s="259">
        <v>2010</v>
      </c>
      <c r="Q3" s="259">
        <v>2011</v>
      </c>
      <c r="R3" s="259">
        <v>2012</v>
      </c>
      <c r="S3" s="259">
        <v>2013</v>
      </c>
      <c r="T3" s="259">
        <v>2014</v>
      </c>
      <c r="U3" s="259">
        <v>2015</v>
      </c>
      <c r="V3" s="259">
        <v>2016</v>
      </c>
      <c r="W3" s="259">
        <v>2017</v>
      </c>
      <c r="X3" s="259">
        <v>2018</v>
      </c>
      <c r="Y3" s="259">
        <v>2019</v>
      </c>
      <c r="Z3" s="259">
        <v>2021</v>
      </c>
      <c r="AA3" s="259">
        <v>2022</v>
      </c>
      <c r="AB3" s="260">
        <v>2023</v>
      </c>
      <c r="AC3" s="256" t="s">
        <v>6</v>
      </c>
      <c r="AD3" s="225" t="s">
        <v>474</v>
      </c>
      <c r="AE3" s="209" t="s">
        <v>391</v>
      </c>
      <c r="AF3" s="210" t="s">
        <v>392</v>
      </c>
      <c r="AG3" s="230" t="s">
        <v>476</v>
      </c>
      <c r="AH3" s="271" t="s">
        <v>477</v>
      </c>
      <c r="AI3" s="272" t="s">
        <v>486</v>
      </c>
    </row>
    <row r="4" spans="1:35" x14ac:dyDescent="0.25">
      <c r="A4" s="37">
        <v>1</v>
      </c>
      <c r="B4" s="242" t="s">
        <v>120</v>
      </c>
      <c r="C4" s="199"/>
      <c r="D4" s="13"/>
      <c r="E4" s="13"/>
      <c r="F4" s="13"/>
      <c r="G4" s="13"/>
      <c r="H4" s="13">
        <v>2</v>
      </c>
      <c r="I4" s="13">
        <v>2</v>
      </c>
      <c r="J4" s="13">
        <v>8</v>
      </c>
      <c r="K4" s="13">
        <v>2</v>
      </c>
      <c r="L4" s="13">
        <v>2</v>
      </c>
      <c r="M4" s="13">
        <v>8</v>
      </c>
      <c r="N4" s="13">
        <v>16</v>
      </c>
      <c r="O4" s="13">
        <v>8</v>
      </c>
      <c r="P4" s="13">
        <v>1</v>
      </c>
      <c r="Q4" s="13">
        <v>16</v>
      </c>
      <c r="R4" s="13">
        <v>16</v>
      </c>
      <c r="S4" s="13">
        <v>16</v>
      </c>
      <c r="T4" s="13">
        <v>4</v>
      </c>
      <c r="U4" s="13">
        <v>16</v>
      </c>
      <c r="V4" s="13">
        <v>8</v>
      </c>
      <c r="W4" s="13">
        <v>1</v>
      </c>
      <c r="X4" s="13">
        <v>4</v>
      </c>
      <c r="Y4" s="13">
        <v>2</v>
      </c>
      <c r="Z4" s="13">
        <v>1</v>
      </c>
      <c r="AA4" s="13"/>
      <c r="AB4" s="116">
        <v>16</v>
      </c>
      <c r="AC4" s="266">
        <v>149</v>
      </c>
      <c r="AD4" s="239">
        <v>20</v>
      </c>
      <c r="AE4" s="231">
        <v>6</v>
      </c>
      <c r="AF4" s="232">
        <v>4</v>
      </c>
      <c r="AG4" s="232">
        <v>2</v>
      </c>
      <c r="AH4" s="270">
        <v>5</v>
      </c>
      <c r="AI4" s="233">
        <v>3</v>
      </c>
    </row>
    <row r="5" spans="1:35" x14ac:dyDescent="0.25">
      <c r="A5" s="37">
        <v>2</v>
      </c>
      <c r="B5" s="159" t="s">
        <v>51</v>
      </c>
      <c r="C5" s="200"/>
      <c r="D5" s="30">
        <v>2</v>
      </c>
      <c r="E5" s="30">
        <v>16</v>
      </c>
      <c r="F5" s="30">
        <v>16</v>
      </c>
      <c r="G5" s="30">
        <v>16</v>
      </c>
      <c r="H5" s="30">
        <v>4</v>
      </c>
      <c r="I5" s="30">
        <v>2</v>
      </c>
      <c r="J5" s="30"/>
      <c r="K5" s="30">
        <v>16</v>
      </c>
      <c r="L5" s="30"/>
      <c r="M5" s="30"/>
      <c r="N5" s="30"/>
      <c r="O5" s="30"/>
      <c r="P5" s="30">
        <v>16</v>
      </c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117"/>
      <c r="AC5" s="267">
        <v>88</v>
      </c>
      <c r="AD5" s="239">
        <v>8</v>
      </c>
      <c r="AE5" s="231">
        <v>5</v>
      </c>
      <c r="AF5" s="232">
        <v>0</v>
      </c>
      <c r="AG5" s="232">
        <v>1</v>
      </c>
      <c r="AH5" s="270">
        <v>2</v>
      </c>
      <c r="AI5" s="233">
        <v>0</v>
      </c>
    </row>
    <row r="6" spans="1:35" x14ac:dyDescent="0.25">
      <c r="A6" s="37">
        <v>3</v>
      </c>
      <c r="B6" s="159" t="s">
        <v>83</v>
      </c>
      <c r="C6" s="200"/>
      <c r="D6" s="30"/>
      <c r="E6" s="30">
        <v>2</v>
      </c>
      <c r="F6" s="30">
        <v>8</v>
      </c>
      <c r="G6" s="30">
        <v>4</v>
      </c>
      <c r="H6" s="30">
        <v>16</v>
      </c>
      <c r="I6" s="30">
        <v>16</v>
      </c>
      <c r="J6" s="30">
        <v>16</v>
      </c>
      <c r="K6" s="30"/>
      <c r="L6" s="30"/>
      <c r="M6" s="30"/>
      <c r="N6" s="30"/>
      <c r="O6" s="30"/>
      <c r="P6" s="30"/>
      <c r="Q6" s="30"/>
      <c r="R6" s="30"/>
      <c r="S6" s="30"/>
      <c r="T6" s="30">
        <v>16</v>
      </c>
      <c r="U6" s="30"/>
      <c r="V6" s="30"/>
      <c r="W6" s="30"/>
      <c r="X6" s="30">
        <v>8</v>
      </c>
      <c r="Y6" s="30"/>
      <c r="Z6" s="30"/>
      <c r="AA6" s="30"/>
      <c r="AB6" s="117"/>
      <c r="AC6" s="267">
        <v>86</v>
      </c>
      <c r="AD6" s="239">
        <v>8</v>
      </c>
      <c r="AE6" s="231">
        <v>4</v>
      </c>
      <c r="AF6" s="232">
        <v>2</v>
      </c>
      <c r="AG6" s="232">
        <v>1</v>
      </c>
      <c r="AH6" s="270">
        <v>1</v>
      </c>
      <c r="AI6" s="233">
        <v>0</v>
      </c>
    </row>
    <row r="7" spans="1:35" x14ac:dyDescent="0.25">
      <c r="A7" s="37">
        <v>4</v>
      </c>
      <c r="B7" s="159" t="s">
        <v>183</v>
      </c>
      <c r="C7" s="20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>
        <v>8</v>
      </c>
      <c r="S7" s="30">
        <v>8</v>
      </c>
      <c r="T7" s="30">
        <v>1</v>
      </c>
      <c r="U7" s="30">
        <v>1</v>
      </c>
      <c r="V7" s="30">
        <v>4</v>
      </c>
      <c r="W7" s="30">
        <v>8</v>
      </c>
      <c r="X7" s="30">
        <v>16</v>
      </c>
      <c r="Y7" s="30">
        <v>4</v>
      </c>
      <c r="Z7" s="30">
        <v>16</v>
      </c>
      <c r="AA7" s="30">
        <v>16</v>
      </c>
      <c r="AB7" s="117">
        <v>1</v>
      </c>
      <c r="AC7" s="267">
        <v>83</v>
      </c>
      <c r="AD7" s="239">
        <v>11</v>
      </c>
      <c r="AE7" s="231">
        <v>3</v>
      </c>
      <c r="AF7" s="232">
        <v>3</v>
      </c>
      <c r="AG7" s="232">
        <v>2</v>
      </c>
      <c r="AH7" s="270">
        <v>0</v>
      </c>
      <c r="AI7" s="233">
        <v>3</v>
      </c>
    </row>
    <row r="8" spans="1:35" x14ac:dyDescent="0.25">
      <c r="A8" s="37">
        <v>5</v>
      </c>
      <c r="B8" s="159" t="s">
        <v>41</v>
      </c>
      <c r="C8" s="200">
        <v>16</v>
      </c>
      <c r="D8" s="30">
        <v>2</v>
      </c>
      <c r="E8" s="30">
        <v>4</v>
      </c>
      <c r="F8" s="30">
        <v>2</v>
      </c>
      <c r="G8" s="30">
        <v>8</v>
      </c>
      <c r="H8" s="30">
        <v>4</v>
      </c>
      <c r="I8" s="30">
        <v>4</v>
      </c>
      <c r="J8" s="30">
        <v>4</v>
      </c>
      <c r="K8" s="30">
        <v>4</v>
      </c>
      <c r="L8" s="30">
        <v>4</v>
      </c>
      <c r="M8" s="30"/>
      <c r="N8" s="30">
        <v>2</v>
      </c>
      <c r="O8" s="30">
        <v>16</v>
      </c>
      <c r="P8" s="30">
        <v>2</v>
      </c>
      <c r="Q8" s="30">
        <v>4</v>
      </c>
      <c r="R8" s="30">
        <v>1</v>
      </c>
      <c r="S8" s="30">
        <v>2</v>
      </c>
      <c r="T8" s="30">
        <v>2</v>
      </c>
      <c r="U8" s="30"/>
      <c r="V8" s="30"/>
      <c r="W8" s="30"/>
      <c r="X8" s="30"/>
      <c r="Y8" s="30"/>
      <c r="Z8" s="30"/>
      <c r="AA8" s="30"/>
      <c r="AB8" s="117"/>
      <c r="AC8" s="267">
        <v>81</v>
      </c>
      <c r="AD8" s="239">
        <v>17</v>
      </c>
      <c r="AE8" s="231">
        <v>2</v>
      </c>
      <c r="AF8" s="232">
        <v>1</v>
      </c>
      <c r="AG8" s="232">
        <v>7</v>
      </c>
      <c r="AH8" s="270">
        <v>6</v>
      </c>
      <c r="AI8" s="233">
        <v>1</v>
      </c>
    </row>
    <row r="9" spans="1:35" x14ac:dyDescent="0.25">
      <c r="A9" s="37">
        <v>6</v>
      </c>
      <c r="B9" s="159" t="s">
        <v>133</v>
      </c>
      <c r="C9" s="200"/>
      <c r="D9" s="30"/>
      <c r="E9" s="30"/>
      <c r="F9" s="30"/>
      <c r="G9" s="30"/>
      <c r="H9" s="30"/>
      <c r="I9" s="30"/>
      <c r="J9" s="30">
        <v>2</v>
      </c>
      <c r="K9" s="30"/>
      <c r="L9" s="30">
        <v>16</v>
      </c>
      <c r="M9" s="30">
        <v>2</v>
      </c>
      <c r="N9" s="30">
        <v>8</v>
      </c>
      <c r="O9" s="30">
        <v>4</v>
      </c>
      <c r="P9" s="30">
        <v>4</v>
      </c>
      <c r="Q9" s="30">
        <v>2</v>
      </c>
      <c r="R9" s="30">
        <v>1</v>
      </c>
      <c r="S9" s="30">
        <v>2</v>
      </c>
      <c r="T9" s="30">
        <v>1</v>
      </c>
      <c r="U9" s="30">
        <v>4</v>
      </c>
      <c r="V9" s="30">
        <v>1</v>
      </c>
      <c r="W9" s="30">
        <v>4</v>
      </c>
      <c r="X9" s="30">
        <v>4</v>
      </c>
      <c r="Y9" s="30">
        <v>8</v>
      </c>
      <c r="Z9" s="30">
        <v>2</v>
      </c>
      <c r="AA9" s="30">
        <v>8</v>
      </c>
      <c r="AB9" s="117">
        <v>4</v>
      </c>
      <c r="AC9" s="267">
        <v>77</v>
      </c>
      <c r="AD9" s="239">
        <v>18</v>
      </c>
      <c r="AE9" s="231">
        <v>1</v>
      </c>
      <c r="AF9" s="232">
        <v>3</v>
      </c>
      <c r="AG9" s="232">
        <v>6</v>
      </c>
      <c r="AH9" s="270">
        <v>5</v>
      </c>
      <c r="AI9" s="233">
        <v>3</v>
      </c>
    </row>
    <row r="10" spans="1:35" x14ac:dyDescent="0.25">
      <c r="A10" s="37">
        <v>7</v>
      </c>
      <c r="B10" s="159" t="s">
        <v>222</v>
      </c>
      <c r="C10" s="20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>
        <v>2</v>
      </c>
      <c r="R10" s="30">
        <v>2</v>
      </c>
      <c r="S10" s="30"/>
      <c r="T10" s="30">
        <v>1</v>
      </c>
      <c r="U10" s="30">
        <v>8</v>
      </c>
      <c r="V10" s="30">
        <v>16</v>
      </c>
      <c r="W10" s="30">
        <v>16</v>
      </c>
      <c r="X10" s="30">
        <v>1</v>
      </c>
      <c r="Y10" s="30">
        <v>16</v>
      </c>
      <c r="Z10" s="30">
        <v>4</v>
      </c>
      <c r="AA10" s="30">
        <v>4</v>
      </c>
      <c r="AB10" s="117">
        <v>2</v>
      </c>
      <c r="AC10" s="267">
        <v>72</v>
      </c>
      <c r="AD10" s="239">
        <v>11</v>
      </c>
      <c r="AE10" s="231">
        <v>3</v>
      </c>
      <c r="AF10" s="232">
        <v>1</v>
      </c>
      <c r="AG10" s="232">
        <v>2</v>
      </c>
      <c r="AH10" s="270">
        <v>3</v>
      </c>
      <c r="AI10" s="233">
        <v>2</v>
      </c>
    </row>
    <row r="11" spans="1:35" x14ac:dyDescent="0.25">
      <c r="A11" s="37">
        <v>8</v>
      </c>
      <c r="B11" s="159" t="s">
        <v>88</v>
      </c>
      <c r="C11" s="200"/>
      <c r="D11" s="30"/>
      <c r="E11" s="30"/>
      <c r="F11" s="30"/>
      <c r="G11" s="30">
        <v>2</v>
      </c>
      <c r="H11" s="30"/>
      <c r="I11" s="30">
        <v>8</v>
      </c>
      <c r="J11" s="30">
        <v>4</v>
      </c>
      <c r="K11" s="30">
        <v>2</v>
      </c>
      <c r="L11" s="30">
        <v>2</v>
      </c>
      <c r="M11" s="30">
        <v>16</v>
      </c>
      <c r="N11" s="30">
        <v>2</v>
      </c>
      <c r="O11" s="30">
        <v>4</v>
      </c>
      <c r="P11" s="30">
        <v>8</v>
      </c>
      <c r="Q11" s="30">
        <v>8</v>
      </c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117"/>
      <c r="AC11" s="267">
        <v>56</v>
      </c>
      <c r="AD11" s="239">
        <v>10</v>
      </c>
      <c r="AE11" s="231">
        <v>1</v>
      </c>
      <c r="AF11" s="232">
        <v>3</v>
      </c>
      <c r="AG11" s="232">
        <v>2</v>
      </c>
      <c r="AH11" s="270">
        <v>4</v>
      </c>
      <c r="AI11" s="233">
        <v>0</v>
      </c>
    </row>
    <row r="12" spans="1:35" x14ac:dyDescent="0.25">
      <c r="A12" s="37">
        <v>9</v>
      </c>
      <c r="B12" s="159" t="s">
        <v>12</v>
      </c>
      <c r="C12" s="200"/>
      <c r="D12" s="30">
        <v>2</v>
      </c>
      <c r="E12" s="30">
        <v>2</v>
      </c>
      <c r="F12" s="30">
        <v>2</v>
      </c>
      <c r="G12" s="30">
        <v>4</v>
      </c>
      <c r="H12" s="30">
        <v>8</v>
      </c>
      <c r="I12" s="30">
        <v>2</v>
      </c>
      <c r="J12" s="30">
        <v>2</v>
      </c>
      <c r="K12" s="30">
        <v>8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117"/>
      <c r="AC12" s="267">
        <v>30</v>
      </c>
      <c r="AD12" s="239">
        <v>8</v>
      </c>
      <c r="AE12" s="231">
        <v>0</v>
      </c>
      <c r="AF12" s="232">
        <v>2</v>
      </c>
      <c r="AG12" s="232">
        <v>1</v>
      </c>
      <c r="AH12" s="270">
        <v>5</v>
      </c>
      <c r="AI12" s="233">
        <v>0</v>
      </c>
    </row>
    <row r="13" spans="1:35" x14ac:dyDescent="0.25">
      <c r="A13" s="37">
        <v>10</v>
      </c>
      <c r="B13" s="159" t="s">
        <v>142</v>
      </c>
      <c r="C13" s="200"/>
      <c r="D13" s="30"/>
      <c r="E13" s="30"/>
      <c r="F13" s="30"/>
      <c r="G13" s="30"/>
      <c r="H13" s="30"/>
      <c r="I13" s="30"/>
      <c r="J13" s="30"/>
      <c r="K13" s="30"/>
      <c r="L13" s="30"/>
      <c r="M13" s="30">
        <v>4</v>
      </c>
      <c r="N13" s="30">
        <v>2</v>
      </c>
      <c r="O13" s="30">
        <v>2</v>
      </c>
      <c r="P13" s="30">
        <v>2</v>
      </c>
      <c r="Q13" s="30"/>
      <c r="R13" s="30">
        <v>4</v>
      </c>
      <c r="S13" s="30">
        <v>4</v>
      </c>
      <c r="T13" s="30">
        <v>4</v>
      </c>
      <c r="U13" s="30"/>
      <c r="V13" s="30"/>
      <c r="W13" s="30">
        <v>1</v>
      </c>
      <c r="X13" s="30">
        <v>1</v>
      </c>
      <c r="Y13" s="30">
        <v>1</v>
      </c>
      <c r="Z13" s="30"/>
      <c r="AA13" s="30"/>
      <c r="AB13" s="117"/>
      <c r="AC13" s="267">
        <v>25</v>
      </c>
      <c r="AD13" s="239">
        <v>10</v>
      </c>
      <c r="AE13" s="231">
        <v>0</v>
      </c>
      <c r="AF13" s="232">
        <v>0</v>
      </c>
      <c r="AG13" s="232">
        <v>4</v>
      </c>
      <c r="AH13" s="270">
        <v>3</v>
      </c>
      <c r="AI13" s="233">
        <v>3</v>
      </c>
    </row>
    <row r="14" spans="1:35" x14ac:dyDescent="0.25">
      <c r="A14" s="37">
        <v>11</v>
      </c>
      <c r="B14" s="159" t="s">
        <v>204</v>
      </c>
      <c r="C14" s="20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>
        <v>1</v>
      </c>
      <c r="Q14" s="30"/>
      <c r="R14" s="30"/>
      <c r="S14" s="30">
        <v>1</v>
      </c>
      <c r="T14" s="30">
        <v>8</v>
      </c>
      <c r="U14" s="30">
        <v>4</v>
      </c>
      <c r="V14" s="30">
        <v>2</v>
      </c>
      <c r="W14" s="30">
        <v>1</v>
      </c>
      <c r="X14" s="30">
        <v>2</v>
      </c>
      <c r="Y14" s="30"/>
      <c r="Z14" s="30"/>
      <c r="AA14" s="30"/>
      <c r="AB14" s="117"/>
      <c r="AC14" s="267">
        <v>19</v>
      </c>
      <c r="AD14" s="239">
        <v>7</v>
      </c>
      <c r="AE14" s="231">
        <v>0</v>
      </c>
      <c r="AF14" s="232">
        <v>1</v>
      </c>
      <c r="AG14" s="232">
        <v>1</v>
      </c>
      <c r="AH14" s="270">
        <v>2</v>
      </c>
      <c r="AI14" s="233">
        <v>3</v>
      </c>
    </row>
    <row r="15" spans="1:35" x14ac:dyDescent="0.25">
      <c r="A15" s="37">
        <v>12</v>
      </c>
      <c r="B15" s="159" t="s">
        <v>16</v>
      </c>
      <c r="C15" s="200">
        <v>4</v>
      </c>
      <c r="D15" s="30">
        <v>8</v>
      </c>
      <c r="E15" s="30">
        <v>4</v>
      </c>
      <c r="F15" s="30">
        <v>2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117"/>
      <c r="AC15" s="267">
        <v>18</v>
      </c>
      <c r="AD15" s="239">
        <v>4</v>
      </c>
      <c r="AE15" s="231">
        <v>0</v>
      </c>
      <c r="AF15" s="232">
        <v>1</v>
      </c>
      <c r="AG15" s="232">
        <v>2</v>
      </c>
      <c r="AH15" s="270">
        <v>1</v>
      </c>
      <c r="AI15" s="233">
        <v>0</v>
      </c>
    </row>
    <row r="16" spans="1:35" x14ac:dyDescent="0.25">
      <c r="A16" s="37">
        <v>13</v>
      </c>
      <c r="B16" s="159" t="s">
        <v>127</v>
      </c>
      <c r="C16" s="200"/>
      <c r="D16" s="30"/>
      <c r="E16" s="30"/>
      <c r="F16" s="30"/>
      <c r="G16" s="30"/>
      <c r="H16" s="30"/>
      <c r="I16" s="30">
        <v>4</v>
      </c>
      <c r="J16" s="30">
        <v>2</v>
      </c>
      <c r="K16" s="30">
        <v>4</v>
      </c>
      <c r="L16" s="30">
        <v>8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117"/>
      <c r="AC16" s="267">
        <v>18</v>
      </c>
      <c r="AD16" s="239">
        <v>4</v>
      </c>
      <c r="AE16" s="231">
        <v>0</v>
      </c>
      <c r="AF16" s="232">
        <v>1</v>
      </c>
      <c r="AG16" s="232">
        <v>2</v>
      </c>
      <c r="AH16" s="270">
        <v>1</v>
      </c>
      <c r="AI16" s="233">
        <v>0</v>
      </c>
    </row>
    <row r="17" spans="1:35" x14ac:dyDescent="0.25">
      <c r="A17" s="37">
        <v>14</v>
      </c>
      <c r="B17" s="159" t="s">
        <v>19</v>
      </c>
      <c r="C17" s="200"/>
      <c r="D17" s="30">
        <v>4</v>
      </c>
      <c r="E17" s="30">
        <v>8</v>
      </c>
      <c r="F17" s="30">
        <v>4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117"/>
      <c r="AC17" s="267">
        <v>16</v>
      </c>
      <c r="AD17" s="239">
        <v>3</v>
      </c>
      <c r="AE17" s="231">
        <v>0</v>
      </c>
      <c r="AF17" s="232">
        <v>1</v>
      </c>
      <c r="AG17" s="232">
        <v>2</v>
      </c>
      <c r="AH17" s="270">
        <v>0</v>
      </c>
      <c r="AI17" s="233">
        <v>0</v>
      </c>
    </row>
    <row r="18" spans="1:35" x14ac:dyDescent="0.25">
      <c r="A18" s="37">
        <v>15</v>
      </c>
      <c r="B18" s="159" t="s">
        <v>72</v>
      </c>
      <c r="C18" s="200"/>
      <c r="D18" s="30">
        <v>16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117"/>
      <c r="AC18" s="267">
        <v>16</v>
      </c>
      <c r="AD18" s="239">
        <v>1</v>
      </c>
      <c r="AE18" s="231">
        <v>1</v>
      </c>
      <c r="AF18" s="232">
        <v>0</v>
      </c>
      <c r="AG18" s="232">
        <v>0</v>
      </c>
      <c r="AH18" s="270">
        <v>0</v>
      </c>
      <c r="AI18" s="233">
        <v>0</v>
      </c>
    </row>
    <row r="19" spans="1:35" x14ac:dyDescent="0.25">
      <c r="A19" s="37">
        <v>16</v>
      </c>
      <c r="B19" s="159" t="s">
        <v>35</v>
      </c>
      <c r="C19" s="200"/>
      <c r="D19" s="30">
        <v>4</v>
      </c>
      <c r="E19" s="30">
        <v>2</v>
      </c>
      <c r="F19" s="30">
        <v>4</v>
      </c>
      <c r="G19" s="30">
        <v>2</v>
      </c>
      <c r="H19" s="30">
        <v>2</v>
      </c>
      <c r="I19" s="30">
        <v>2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117"/>
      <c r="AC19" s="267">
        <v>16</v>
      </c>
      <c r="AD19" s="239">
        <v>6</v>
      </c>
      <c r="AE19" s="231">
        <v>0</v>
      </c>
      <c r="AF19" s="232">
        <v>0</v>
      </c>
      <c r="AG19" s="232">
        <v>2</v>
      </c>
      <c r="AH19" s="270">
        <v>4</v>
      </c>
      <c r="AI19" s="233">
        <v>0</v>
      </c>
    </row>
    <row r="20" spans="1:35" x14ac:dyDescent="0.25">
      <c r="A20" s="37">
        <v>17</v>
      </c>
      <c r="B20" s="159" t="s">
        <v>346</v>
      </c>
      <c r="C20" s="20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>
        <v>2</v>
      </c>
      <c r="X20" s="30">
        <v>2</v>
      </c>
      <c r="Y20" s="30">
        <v>1</v>
      </c>
      <c r="Z20" s="30">
        <v>8</v>
      </c>
      <c r="AA20" s="30"/>
      <c r="AB20" s="117">
        <v>1</v>
      </c>
      <c r="AC20" s="267">
        <v>14</v>
      </c>
      <c r="AD20" s="239">
        <v>5</v>
      </c>
      <c r="AE20" s="231">
        <v>0</v>
      </c>
      <c r="AF20" s="232">
        <v>1</v>
      </c>
      <c r="AG20" s="232">
        <v>0</v>
      </c>
      <c r="AH20" s="270">
        <v>2</v>
      </c>
      <c r="AI20" s="233">
        <v>2</v>
      </c>
    </row>
    <row r="21" spans="1:35" x14ac:dyDescent="0.25">
      <c r="A21" s="37">
        <v>18</v>
      </c>
      <c r="B21" s="159" t="s">
        <v>153</v>
      </c>
      <c r="C21" s="200"/>
      <c r="D21" s="30"/>
      <c r="E21" s="30"/>
      <c r="F21" s="30"/>
      <c r="G21" s="30"/>
      <c r="H21" s="30"/>
      <c r="I21" s="30"/>
      <c r="J21" s="30"/>
      <c r="K21" s="30"/>
      <c r="L21" s="30">
        <v>2</v>
      </c>
      <c r="M21" s="30">
        <v>2</v>
      </c>
      <c r="N21" s="30">
        <v>4</v>
      </c>
      <c r="O21" s="30">
        <v>2</v>
      </c>
      <c r="P21" s="30">
        <v>2</v>
      </c>
      <c r="Q21" s="30"/>
      <c r="R21" s="30"/>
      <c r="S21" s="30"/>
      <c r="T21" s="30">
        <v>2</v>
      </c>
      <c r="U21" s="30"/>
      <c r="V21" s="30"/>
      <c r="W21" s="30"/>
      <c r="X21" s="30"/>
      <c r="Y21" s="30"/>
      <c r="Z21" s="30"/>
      <c r="AA21" s="30"/>
      <c r="AB21" s="117"/>
      <c r="AC21" s="267">
        <v>14</v>
      </c>
      <c r="AD21" s="239">
        <v>6</v>
      </c>
      <c r="AE21" s="231">
        <v>0</v>
      </c>
      <c r="AF21" s="232">
        <v>0</v>
      </c>
      <c r="AG21" s="232">
        <v>1</v>
      </c>
      <c r="AH21" s="270">
        <v>5</v>
      </c>
      <c r="AI21" s="233">
        <v>0</v>
      </c>
    </row>
    <row r="22" spans="1:35" x14ac:dyDescent="0.25">
      <c r="A22" s="37">
        <v>19</v>
      </c>
      <c r="B22" s="159" t="s">
        <v>187</v>
      </c>
      <c r="C22" s="20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2</v>
      </c>
      <c r="P22" s="30"/>
      <c r="Q22" s="30">
        <v>4</v>
      </c>
      <c r="R22" s="30">
        <v>2</v>
      </c>
      <c r="S22" s="30">
        <v>1</v>
      </c>
      <c r="T22" s="30"/>
      <c r="U22" s="30">
        <v>2</v>
      </c>
      <c r="V22" s="30">
        <v>1</v>
      </c>
      <c r="W22" s="30">
        <v>2</v>
      </c>
      <c r="X22" s="30"/>
      <c r="Y22" s="30"/>
      <c r="Z22" s="30"/>
      <c r="AA22" s="30"/>
      <c r="AB22" s="117"/>
      <c r="AC22" s="267">
        <v>14</v>
      </c>
      <c r="AD22" s="239">
        <v>7</v>
      </c>
      <c r="AE22" s="231">
        <v>0</v>
      </c>
      <c r="AF22" s="232">
        <v>0</v>
      </c>
      <c r="AG22" s="232">
        <v>1</v>
      </c>
      <c r="AH22" s="270">
        <v>4</v>
      </c>
      <c r="AI22" s="233">
        <v>2</v>
      </c>
    </row>
    <row r="23" spans="1:35" x14ac:dyDescent="0.25">
      <c r="A23" s="37">
        <v>20</v>
      </c>
      <c r="B23" s="159" t="s">
        <v>300</v>
      </c>
      <c r="C23" s="20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>
        <v>4</v>
      </c>
      <c r="W23" s="30">
        <v>4</v>
      </c>
      <c r="X23" s="30"/>
      <c r="Y23" s="30">
        <v>1</v>
      </c>
      <c r="Z23" s="30">
        <v>2</v>
      </c>
      <c r="AA23" s="30">
        <v>1</v>
      </c>
      <c r="AB23" s="117">
        <v>2</v>
      </c>
      <c r="AC23" s="267">
        <v>14</v>
      </c>
      <c r="AD23" s="239">
        <v>6</v>
      </c>
      <c r="AE23" s="231">
        <v>0</v>
      </c>
      <c r="AF23" s="232">
        <v>0</v>
      </c>
      <c r="AG23" s="232">
        <v>2</v>
      </c>
      <c r="AH23" s="270">
        <v>2</v>
      </c>
      <c r="AI23" s="233">
        <v>2</v>
      </c>
    </row>
    <row r="24" spans="1:35" x14ac:dyDescent="0.25">
      <c r="A24" s="37">
        <v>21</v>
      </c>
      <c r="B24" s="159" t="s">
        <v>219</v>
      </c>
      <c r="C24" s="20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>
        <v>4</v>
      </c>
      <c r="S24" s="30"/>
      <c r="T24" s="30"/>
      <c r="U24" s="30"/>
      <c r="V24" s="30">
        <v>1</v>
      </c>
      <c r="W24" s="30">
        <v>1</v>
      </c>
      <c r="X24" s="30">
        <v>1</v>
      </c>
      <c r="Y24" s="30">
        <v>2</v>
      </c>
      <c r="Z24" s="30">
        <v>1</v>
      </c>
      <c r="AA24" s="30">
        <v>1</v>
      </c>
      <c r="AB24" s="117">
        <v>2</v>
      </c>
      <c r="AC24" s="267">
        <v>13</v>
      </c>
      <c r="AD24" s="239">
        <v>8</v>
      </c>
      <c r="AE24" s="231">
        <v>0</v>
      </c>
      <c r="AF24" s="232">
        <v>0</v>
      </c>
      <c r="AG24" s="232">
        <v>1</v>
      </c>
      <c r="AH24" s="270">
        <v>2</v>
      </c>
      <c r="AI24" s="233">
        <v>5</v>
      </c>
    </row>
    <row r="25" spans="1:35" x14ac:dyDescent="0.25">
      <c r="A25" s="37">
        <v>22</v>
      </c>
      <c r="B25" s="159" t="s">
        <v>105</v>
      </c>
      <c r="C25" s="200"/>
      <c r="D25" s="30"/>
      <c r="E25" s="30"/>
      <c r="F25" s="30"/>
      <c r="G25" s="30"/>
      <c r="H25" s="30"/>
      <c r="I25" s="30"/>
      <c r="J25" s="30"/>
      <c r="K25" s="30">
        <v>2</v>
      </c>
      <c r="L25" s="30">
        <v>4</v>
      </c>
      <c r="M25" s="30"/>
      <c r="N25" s="30">
        <v>4</v>
      </c>
      <c r="O25" s="30"/>
      <c r="P25" s="30"/>
      <c r="Q25" s="30"/>
      <c r="R25" s="30"/>
      <c r="S25" s="30"/>
      <c r="T25" s="30"/>
      <c r="U25" s="30"/>
      <c r="V25" s="30">
        <v>1</v>
      </c>
      <c r="W25" s="30">
        <v>1</v>
      </c>
      <c r="X25" s="30"/>
      <c r="Y25" s="30"/>
      <c r="Z25" s="30"/>
      <c r="AA25" s="30"/>
      <c r="AB25" s="117"/>
      <c r="AC25" s="267">
        <v>12</v>
      </c>
      <c r="AD25" s="239">
        <v>5</v>
      </c>
      <c r="AE25" s="231">
        <v>0</v>
      </c>
      <c r="AF25" s="232">
        <v>0</v>
      </c>
      <c r="AG25" s="232">
        <v>2</v>
      </c>
      <c r="AH25" s="270">
        <v>1</v>
      </c>
      <c r="AI25" s="233">
        <v>2</v>
      </c>
    </row>
    <row r="26" spans="1:35" x14ac:dyDescent="0.25">
      <c r="A26" s="37">
        <v>23</v>
      </c>
      <c r="B26" s="159" t="s">
        <v>71</v>
      </c>
      <c r="C26" s="200"/>
      <c r="D26" s="30"/>
      <c r="E26" s="30"/>
      <c r="F26" s="30"/>
      <c r="G26" s="30">
        <v>2</v>
      </c>
      <c r="H26" s="30">
        <v>2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>
        <v>1</v>
      </c>
      <c r="U26" s="30"/>
      <c r="V26" s="30">
        <v>1</v>
      </c>
      <c r="W26" s="30"/>
      <c r="X26" s="30"/>
      <c r="Y26" s="30">
        <v>1</v>
      </c>
      <c r="Z26" s="30"/>
      <c r="AA26" s="30">
        <v>4</v>
      </c>
      <c r="AB26" s="117"/>
      <c r="AC26" s="267">
        <v>11</v>
      </c>
      <c r="AD26" s="239">
        <v>6</v>
      </c>
      <c r="AE26" s="231">
        <v>0</v>
      </c>
      <c r="AF26" s="232">
        <v>0</v>
      </c>
      <c r="AG26" s="232">
        <v>1</v>
      </c>
      <c r="AH26" s="270">
        <v>2</v>
      </c>
      <c r="AI26" s="233">
        <v>3</v>
      </c>
    </row>
    <row r="27" spans="1:35" x14ac:dyDescent="0.25">
      <c r="A27" s="37">
        <v>24</v>
      </c>
      <c r="B27" s="159" t="s">
        <v>109</v>
      </c>
      <c r="C27" s="200"/>
      <c r="D27" s="30"/>
      <c r="E27" s="30"/>
      <c r="F27" s="30"/>
      <c r="G27" s="30"/>
      <c r="H27" s="30">
        <v>2</v>
      </c>
      <c r="I27" s="30"/>
      <c r="J27" s="30"/>
      <c r="K27" s="30"/>
      <c r="L27" s="30">
        <v>2</v>
      </c>
      <c r="M27" s="30">
        <v>2</v>
      </c>
      <c r="N27" s="30"/>
      <c r="O27" s="30"/>
      <c r="P27" s="30">
        <v>1</v>
      </c>
      <c r="Q27" s="30">
        <v>2</v>
      </c>
      <c r="R27" s="30"/>
      <c r="S27" s="30"/>
      <c r="T27" s="30">
        <v>2</v>
      </c>
      <c r="U27" s="30"/>
      <c r="V27" s="30"/>
      <c r="W27" s="30"/>
      <c r="X27" s="30"/>
      <c r="Y27" s="30"/>
      <c r="Z27" s="30"/>
      <c r="AA27" s="30"/>
      <c r="AB27" s="117"/>
      <c r="AC27" s="267">
        <v>11</v>
      </c>
      <c r="AD27" s="239">
        <v>6</v>
      </c>
      <c r="AE27" s="231">
        <v>0</v>
      </c>
      <c r="AF27" s="232">
        <v>0</v>
      </c>
      <c r="AG27" s="232">
        <v>0</v>
      </c>
      <c r="AH27" s="270">
        <v>5</v>
      </c>
      <c r="AI27" s="233">
        <v>1</v>
      </c>
    </row>
    <row r="28" spans="1:35" x14ac:dyDescent="0.25">
      <c r="A28" s="37">
        <v>25</v>
      </c>
      <c r="B28" s="159" t="s">
        <v>215</v>
      </c>
      <c r="C28" s="20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>
        <v>1</v>
      </c>
      <c r="R28" s="30">
        <v>1</v>
      </c>
      <c r="S28" s="30"/>
      <c r="T28" s="30">
        <v>1</v>
      </c>
      <c r="U28" s="30">
        <v>2</v>
      </c>
      <c r="V28" s="30">
        <v>1</v>
      </c>
      <c r="W28" s="30">
        <v>2</v>
      </c>
      <c r="X28" s="30">
        <v>2</v>
      </c>
      <c r="Y28" s="30">
        <v>1</v>
      </c>
      <c r="Z28" s="30"/>
      <c r="AA28" s="30"/>
      <c r="AB28" s="117"/>
      <c r="AC28" s="267">
        <v>11</v>
      </c>
      <c r="AD28" s="239">
        <v>8</v>
      </c>
      <c r="AE28" s="231">
        <v>0</v>
      </c>
      <c r="AF28" s="232">
        <v>0</v>
      </c>
      <c r="AG28" s="232">
        <v>0</v>
      </c>
      <c r="AH28" s="270">
        <v>3</v>
      </c>
      <c r="AI28" s="233">
        <v>5</v>
      </c>
    </row>
    <row r="29" spans="1:35" x14ac:dyDescent="0.25">
      <c r="A29" s="37">
        <v>26</v>
      </c>
      <c r="B29" s="159" t="s">
        <v>406</v>
      </c>
      <c r="C29" s="20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>
        <v>1</v>
      </c>
      <c r="AA29" s="30">
        <v>1</v>
      </c>
      <c r="AB29" s="117">
        <v>8</v>
      </c>
      <c r="AC29" s="267">
        <v>10</v>
      </c>
      <c r="AD29" s="239">
        <v>3</v>
      </c>
      <c r="AE29" s="231">
        <v>0</v>
      </c>
      <c r="AF29" s="232">
        <v>1</v>
      </c>
      <c r="AG29" s="232">
        <v>0</v>
      </c>
      <c r="AH29" s="270">
        <v>0</v>
      </c>
      <c r="AI29" s="233">
        <v>2</v>
      </c>
    </row>
    <row r="30" spans="1:35" x14ac:dyDescent="0.25">
      <c r="A30" s="37">
        <v>27</v>
      </c>
      <c r="B30" s="159" t="s">
        <v>292</v>
      </c>
      <c r="C30" s="20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>
        <v>1</v>
      </c>
      <c r="U30" s="30">
        <v>1</v>
      </c>
      <c r="V30" s="30">
        <v>1</v>
      </c>
      <c r="W30" s="30">
        <v>1</v>
      </c>
      <c r="X30" s="30">
        <v>1</v>
      </c>
      <c r="Y30" s="30">
        <v>1</v>
      </c>
      <c r="Z30" s="30">
        <v>1</v>
      </c>
      <c r="AA30" s="30">
        <v>2</v>
      </c>
      <c r="AB30" s="117"/>
      <c r="AC30" s="267">
        <v>9</v>
      </c>
      <c r="AD30" s="239">
        <v>8</v>
      </c>
      <c r="AE30" s="231">
        <v>0</v>
      </c>
      <c r="AF30" s="232">
        <v>0</v>
      </c>
      <c r="AG30" s="232">
        <v>0</v>
      </c>
      <c r="AH30" s="270">
        <v>1</v>
      </c>
      <c r="AI30" s="233">
        <v>7</v>
      </c>
    </row>
    <row r="31" spans="1:35" x14ac:dyDescent="0.25">
      <c r="A31" s="37">
        <v>28</v>
      </c>
      <c r="B31" s="159" t="s">
        <v>188</v>
      </c>
      <c r="C31" s="20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>
        <v>2</v>
      </c>
      <c r="O31" s="30"/>
      <c r="P31" s="30">
        <v>1</v>
      </c>
      <c r="Q31" s="30"/>
      <c r="R31" s="30"/>
      <c r="S31" s="30">
        <v>2</v>
      </c>
      <c r="T31" s="30"/>
      <c r="U31" s="30">
        <v>1</v>
      </c>
      <c r="V31" s="30">
        <v>1</v>
      </c>
      <c r="W31" s="30"/>
      <c r="X31" s="30">
        <v>1</v>
      </c>
      <c r="Y31" s="30"/>
      <c r="Z31" s="30">
        <v>1</v>
      </c>
      <c r="AA31" s="30"/>
      <c r="AB31" s="117"/>
      <c r="AC31" s="267">
        <v>9</v>
      </c>
      <c r="AD31" s="239">
        <v>7</v>
      </c>
      <c r="AE31" s="231">
        <v>0</v>
      </c>
      <c r="AF31" s="232">
        <v>0</v>
      </c>
      <c r="AG31" s="232">
        <v>0</v>
      </c>
      <c r="AH31" s="270">
        <v>2</v>
      </c>
      <c r="AI31" s="233">
        <v>5</v>
      </c>
    </row>
    <row r="32" spans="1:35" x14ac:dyDescent="0.25">
      <c r="A32" s="37">
        <v>29</v>
      </c>
      <c r="B32" s="159" t="s">
        <v>193</v>
      </c>
      <c r="C32" s="20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>
        <v>1</v>
      </c>
      <c r="X32" s="30">
        <v>1</v>
      </c>
      <c r="Y32" s="30">
        <v>4</v>
      </c>
      <c r="Z32" s="30"/>
      <c r="AA32" s="30">
        <v>2</v>
      </c>
      <c r="AB32" s="117"/>
      <c r="AC32" s="267">
        <v>8</v>
      </c>
      <c r="AD32" s="239">
        <v>4</v>
      </c>
      <c r="AE32" s="231">
        <v>0</v>
      </c>
      <c r="AF32" s="232">
        <v>0</v>
      </c>
      <c r="AG32" s="232">
        <v>1</v>
      </c>
      <c r="AH32" s="270">
        <v>1</v>
      </c>
      <c r="AI32" s="233">
        <v>2</v>
      </c>
    </row>
    <row r="33" spans="1:35" x14ac:dyDescent="0.25">
      <c r="A33" s="37">
        <v>30</v>
      </c>
      <c r="B33" s="159" t="s">
        <v>221</v>
      </c>
      <c r="C33" s="20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>
        <v>1</v>
      </c>
      <c r="U33" s="30"/>
      <c r="V33" s="30">
        <v>1</v>
      </c>
      <c r="W33" s="30">
        <v>1</v>
      </c>
      <c r="X33" s="30">
        <v>1</v>
      </c>
      <c r="Y33" s="30">
        <v>1</v>
      </c>
      <c r="Z33" s="30">
        <v>1</v>
      </c>
      <c r="AA33" s="30">
        <v>1</v>
      </c>
      <c r="AB33" s="117">
        <v>1</v>
      </c>
      <c r="AC33" s="267">
        <v>8</v>
      </c>
      <c r="AD33" s="240">
        <v>8</v>
      </c>
      <c r="AE33" s="234">
        <v>0</v>
      </c>
      <c r="AF33" s="235">
        <v>0</v>
      </c>
      <c r="AG33" s="235">
        <v>0</v>
      </c>
      <c r="AH33" s="270">
        <v>0</v>
      </c>
      <c r="AI33" s="233">
        <v>8</v>
      </c>
    </row>
    <row r="34" spans="1:35" x14ac:dyDescent="0.25">
      <c r="A34" s="37">
        <v>31</v>
      </c>
      <c r="B34" s="159" t="s">
        <v>26</v>
      </c>
      <c r="C34" s="200">
        <v>8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117"/>
      <c r="AC34" s="267">
        <v>8</v>
      </c>
      <c r="AD34" s="240">
        <v>1</v>
      </c>
      <c r="AE34" s="234">
        <v>0</v>
      </c>
      <c r="AF34" s="235">
        <v>1</v>
      </c>
      <c r="AG34" s="235">
        <v>0</v>
      </c>
      <c r="AH34" s="270">
        <v>0</v>
      </c>
      <c r="AI34" s="233">
        <v>0</v>
      </c>
    </row>
    <row r="35" spans="1:35" x14ac:dyDescent="0.25">
      <c r="A35" s="37">
        <v>32</v>
      </c>
      <c r="B35" s="159" t="s">
        <v>311</v>
      </c>
      <c r="C35" s="20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>
        <v>2</v>
      </c>
      <c r="W35" s="30">
        <v>1</v>
      </c>
      <c r="X35" s="30">
        <v>1</v>
      </c>
      <c r="Y35" s="30"/>
      <c r="Z35" s="30">
        <v>2</v>
      </c>
      <c r="AA35" s="30">
        <v>1</v>
      </c>
      <c r="AB35" s="117">
        <v>1</v>
      </c>
      <c r="AC35" s="267">
        <v>8</v>
      </c>
      <c r="AD35" s="239">
        <v>6</v>
      </c>
      <c r="AE35" s="231">
        <v>0</v>
      </c>
      <c r="AF35" s="232">
        <v>0</v>
      </c>
      <c r="AG35" s="232">
        <v>0</v>
      </c>
      <c r="AH35" s="270">
        <v>2</v>
      </c>
      <c r="AI35" s="233">
        <v>4</v>
      </c>
    </row>
    <row r="36" spans="1:35" x14ac:dyDescent="0.25">
      <c r="A36" s="37">
        <v>33</v>
      </c>
      <c r="B36" s="159" t="s">
        <v>166</v>
      </c>
      <c r="C36" s="20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>
        <v>2</v>
      </c>
      <c r="P36" s="30">
        <v>2</v>
      </c>
      <c r="Q36" s="30">
        <v>1</v>
      </c>
      <c r="R36" s="30">
        <v>2</v>
      </c>
      <c r="S36" s="30"/>
      <c r="T36" s="30"/>
      <c r="U36" s="30"/>
      <c r="V36" s="30"/>
      <c r="W36" s="30"/>
      <c r="X36" s="30"/>
      <c r="Y36" s="30"/>
      <c r="Z36" s="30"/>
      <c r="AA36" s="30"/>
      <c r="AB36" s="117"/>
      <c r="AC36" s="267">
        <v>7</v>
      </c>
      <c r="AD36" s="239">
        <v>4</v>
      </c>
      <c r="AE36" s="231">
        <v>0</v>
      </c>
      <c r="AF36" s="232">
        <v>0</v>
      </c>
      <c r="AG36" s="232">
        <v>0</v>
      </c>
      <c r="AH36" s="270">
        <v>3</v>
      </c>
      <c r="AI36" s="233">
        <v>1</v>
      </c>
    </row>
    <row r="37" spans="1:35" x14ac:dyDescent="0.25">
      <c r="A37" s="37">
        <v>34</v>
      </c>
      <c r="B37" s="159" t="s">
        <v>227</v>
      </c>
      <c r="C37" s="20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>
        <v>4</v>
      </c>
      <c r="T37" s="30"/>
      <c r="U37" s="30"/>
      <c r="V37" s="30"/>
      <c r="W37" s="30"/>
      <c r="X37" s="30">
        <v>2</v>
      </c>
      <c r="Y37" s="30"/>
      <c r="Z37" s="30"/>
      <c r="AA37" s="30"/>
      <c r="AB37" s="117"/>
      <c r="AC37" s="267">
        <v>6</v>
      </c>
      <c r="AD37" s="239">
        <v>2</v>
      </c>
      <c r="AE37" s="231">
        <v>0</v>
      </c>
      <c r="AF37" s="232">
        <v>0</v>
      </c>
      <c r="AG37" s="232">
        <v>1</v>
      </c>
      <c r="AH37" s="270">
        <v>1</v>
      </c>
      <c r="AI37" s="233">
        <v>0</v>
      </c>
    </row>
    <row r="38" spans="1:35" x14ac:dyDescent="0.25">
      <c r="A38" s="37">
        <v>35</v>
      </c>
      <c r="B38" s="159" t="s">
        <v>281</v>
      </c>
      <c r="C38" s="20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>
        <v>1</v>
      </c>
      <c r="X38" s="30">
        <v>1</v>
      </c>
      <c r="Y38" s="30">
        <v>1</v>
      </c>
      <c r="Z38" s="30">
        <v>1</v>
      </c>
      <c r="AA38" s="30">
        <v>1</v>
      </c>
      <c r="AB38" s="117">
        <v>1</v>
      </c>
      <c r="AC38" s="267">
        <v>6</v>
      </c>
      <c r="AD38" s="239">
        <v>6</v>
      </c>
      <c r="AE38" s="231">
        <v>0</v>
      </c>
      <c r="AF38" s="232">
        <v>0</v>
      </c>
      <c r="AG38" s="232">
        <v>0</v>
      </c>
      <c r="AH38" s="270">
        <v>0</v>
      </c>
      <c r="AI38" s="233">
        <v>6</v>
      </c>
    </row>
    <row r="39" spans="1:35" x14ac:dyDescent="0.25">
      <c r="A39" s="37">
        <v>36</v>
      </c>
      <c r="B39" s="159" t="s">
        <v>301</v>
      </c>
      <c r="C39" s="20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>
        <v>1</v>
      </c>
      <c r="W39" s="30">
        <v>2</v>
      </c>
      <c r="X39" s="30">
        <v>1</v>
      </c>
      <c r="Y39" s="30">
        <v>1</v>
      </c>
      <c r="Z39" s="30">
        <v>1</v>
      </c>
      <c r="AA39" s="30"/>
      <c r="AB39" s="117"/>
      <c r="AC39" s="267">
        <v>6</v>
      </c>
      <c r="AD39" s="239">
        <v>5</v>
      </c>
      <c r="AE39" s="231">
        <v>0</v>
      </c>
      <c r="AF39" s="232">
        <v>0</v>
      </c>
      <c r="AG39" s="232">
        <v>0</v>
      </c>
      <c r="AH39" s="270">
        <v>1</v>
      </c>
      <c r="AI39" s="233">
        <v>4</v>
      </c>
    </row>
    <row r="40" spans="1:35" x14ac:dyDescent="0.25">
      <c r="A40" s="37">
        <v>37</v>
      </c>
      <c r="B40" s="159" t="s">
        <v>186</v>
      </c>
      <c r="C40" s="20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>
        <v>1</v>
      </c>
      <c r="W40" s="30"/>
      <c r="X40" s="30">
        <v>1</v>
      </c>
      <c r="Y40" s="30">
        <v>1</v>
      </c>
      <c r="Z40" s="30">
        <v>1</v>
      </c>
      <c r="AA40" s="30">
        <v>1</v>
      </c>
      <c r="AB40" s="117">
        <v>1</v>
      </c>
      <c r="AC40" s="267">
        <v>6</v>
      </c>
      <c r="AD40" s="239">
        <v>6</v>
      </c>
      <c r="AE40" s="231">
        <v>0</v>
      </c>
      <c r="AF40" s="232">
        <v>0</v>
      </c>
      <c r="AG40" s="232">
        <v>0</v>
      </c>
      <c r="AH40" s="270">
        <v>0</v>
      </c>
      <c r="AI40" s="233">
        <v>6</v>
      </c>
    </row>
    <row r="41" spans="1:35" x14ac:dyDescent="0.25">
      <c r="A41" s="37">
        <v>38</v>
      </c>
      <c r="B41" s="159" t="s">
        <v>177</v>
      </c>
      <c r="C41" s="20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>
        <v>2</v>
      </c>
      <c r="U41" s="30"/>
      <c r="V41" s="30">
        <v>2</v>
      </c>
      <c r="W41" s="30"/>
      <c r="X41" s="30"/>
      <c r="Y41" s="30"/>
      <c r="Z41" s="30"/>
      <c r="AA41" s="30">
        <v>1</v>
      </c>
      <c r="AB41" s="117">
        <v>1</v>
      </c>
      <c r="AC41" s="267">
        <v>6</v>
      </c>
      <c r="AD41" s="239">
        <v>4</v>
      </c>
      <c r="AE41" s="231">
        <v>0</v>
      </c>
      <c r="AF41" s="232">
        <v>0</v>
      </c>
      <c r="AG41" s="232">
        <v>0</v>
      </c>
      <c r="AH41" s="270">
        <v>2</v>
      </c>
      <c r="AI41" s="233">
        <v>2</v>
      </c>
    </row>
    <row r="42" spans="1:35" x14ac:dyDescent="0.25">
      <c r="A42" s="37">
        <v>39</v>
      </c>
      <c r="B42" s="159" t="s">
        <v>413</v>
      </c>
      <c r="C42" s="20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>
        <v>1</v>
      </c>
      <c r="AA42" s="30">
        <v>1</v>
      </c>
      <c r="AB42" s="117">
        <v>4</v>
      </c>
      <c r="AC42" s="267">
        <v>6</v>
      </c>
      <c r="AD42" s="239">
        <v>3</v>
      </c>
      <c r="AE42" s="231">
        <v>0</v>
      </c>
      <c r="AF42" s="232">
        <v>0</v>
      </c>
      <c r="AG42" s="232">
        <v>1</v>
      </c>
      <c r="AH42" s="270">
        <v>0</v>
      </c>
      <c r="AI42" s="233">
        <v>2</v>
      </c>
    </row>
    <row r="43" spans="1:35" x14ac:dyDescent="0.25">
      <c r="A43" s="37">
        <v>40</v>
      </c>
      <c r="B43" s="159" t="s">
        <v>176</v>
      </c>
      <c r="C43" s="20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>
        <v>2</v>
      </c>
      <c r="S43" s="30"/>
      <c r="T43" s="30">
        <v>1</v>
      </c>
      <c r="U43" s="30">
        <v>2</v>
      </c>
      <c r="V43" s="30"/>
      <c r="W43" s="30"/>
      <c r="X43" s="30"/>
      <c r="Y43" s="30"/>
      <c r="Z43" s="30"/>
      <c r="AA43" s="30"/>
      <c r="AB43" s="117"/>
      <c r="AC43" s="267">
        <v>5</v>
      </c>
      <c r="AD43" s="239">
        <v>3</v>
      </c>
      <c r="AE43" s="231">
        <v>0</v>
      </c>
      <c r="AF43" s="232">
        <v>0</v>
      </c>
      <c r="AG43" s="232">
        <v>0</v>
      </c>
      <c r="AH43" s="270">
        <v>2</v>
      </c>
      <c r="AI43" s="233">
        <v>1</v>
      </c>
    </row>
    <row r="44" spans="1:35" x14ac:dyDescent="0.25">
      <c r="A44" s="37">
        <v>41</v>
      </c>
      <c r="B44" s="159" t="s">
        <v>381</v>
      </c>
      <c r="C44" s="20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>
        <v>4</v>
      </c>
      <c r="AA44" s="30"/>
      <c r="AB44" s="117">
        <v>1</v>
      </c>
      <c r="AC44" s="267">
        <v>5</v>
      </c>
      <c r="AD44" s="239">
        <v>2</v>
      </c>
      <c r="AE44" s="231">
        <v>0</v>
      </c>
      <c r="AF44" s="232">
        <v>0</v>
      </c>
      <c r="AG44" s="232">
        <v>1</v>
      </c>
      <c r="AH44" s="270">
        <v>0</v>
      </c>
      <c r="AI44" s="233">
        <v>1</v>
      </c>
    </row>
    <row r="45" spans="1:35" x14ac:dyDescent="0.25">
      <c r="A45" s="37">
        <v>42</v>
      </c>
      <c r="B45" s="159" t="s">
        <v>223</v>
      </c>
      <c r="C45" s="20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>
        <v>4</v>
      </c>
      <c r="Q45" s="30">
        <v>1</v>
      </c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117"/>
      <c r="AC45" s="267">
        <v>5</v>
      </c>
      <c r="AD45" s="239">
        <v>2</v>
      </c>
      <c r="AE45" s="231">
        <v>0</v>
      </c>
      <c r="AF45" s="232">
        <v>0</v>
      </c>
      <c r="AG45" s="232">
        <v>1</v>
      </c>
      <c r="AH45" s="270">
        <v>0</v>
      </c>
      <c r="AI45" s="233">
        <v>1</v>
      </c>
    </row>
    <row r="46" spans="1:35" x14ac:dyDescent="0.25">
      <c r="A46" s="37">
        <v>43</v>
      </c>
      <c r="B46" s="159" t="s">
        <v>313</v>
      </c>
      <c r="C46" s="20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>
        <v>1</v>
      </c>
      <c r="Y46" s="30"/>
      <c r="Z46" s="30">
        <v>1</v>
      </c>
      <c r="AA46" s="30">
        <v>2</v>
      </c>
      <c r="AB46" s="117">
        <v>1</v>
      </c>
      <c r="AC46" s="267">
        <v>5</v>
      </c>
      <c r="AD46" s="239">
        <v>4</v>
      </c>
      <c r="AE46" s="231">
        <v>0</v>
      </c>
      <c r="AF46" s="232">
        <v>0</v>
      </c>
      <c r="AG46" s="232">
        <v>0</v>
      </c>
      <c r="AH46" s="270">
        <v>1</v>
      </c>
      <c r="AI46" s="233">
        <v>3</v>
      </c>
    </row>
    <row r="47" spans="1:35" x14ac:dyDescent="0.25">
      <c r="A47" s="37">
        <v>44</v>
      </c>
      <c r="B47" s="159" t="s">
        <v>344</v>
      </c>
      <c r="C47" s="20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>
        <v>1</v>
      </c>
      <c r="Y47" s="30">
        <v>1</v>
      </c>
      <c r="Z47" s="30">
        <v>1</v>
      </c>
      <c r="AA47" s="30">
        <v>1</v>
      </c>
      <c r="AB47" s="117">
        <v>1</v>
      </c>
      <c r="AC47" s="267">
        <v>5</v>
      </c>
      <c r="AD47" s="239">
        <v>5</v>
      </c>
      <c r="AE47" s="231">
        <v>0</v>
      </c>
      <c r="AF47" s="232">
        <v>0</v>
      </c>
      <c r="AG47" s="232">
        <v>0</v>
      </c>
      <c r="AH47" s="270">
        <v>0</v>
      </c>
      <c r="AI47" s="233">
        <v>5</v>
      </c>
    </row>
    <row r="48" spans="1:35" x14ac:dyDescent="0.25">
      <c r="A48" s="37">
        <v>45</v>
      </c>
      <c r="B48" s="159" t="s">
        <v>294</v>
      </c>
      <c r="C48" s="20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>
        <v>1</v>
      </c>
      <c r="U48" s="30"/>
      <c r="V48" s="30"/>
      <c r="W48" s="30"/>
      <c r="X48" s="30"/>
      <c r="Y48" s="30">
        <v>1</v>
      </c>
      <c r="Z48" s="30">
        <v>1</v>
      </c>
      <c r="AA48" s="30">
        <v>1</v>
      </c>
      <c r="AB48" s="117">
        <v>1</v>
      </c>
      <c r="AC48" s="267">
        <v>5</v>
      </c>
      <c r="AD48" s="239">
        <v>5</v>
      </c>
      <c r="AE48" s="231">
        <v>0</v>
      </c>
      <c r="AF48" s="232">
        <v>0</v>
      </c>
      <c r="AG48" s="232">
        <v>0</v>
      </c>
      <c r="AH48" s="270">
        <v>0</v>
      </c>
      <c r="AI48" s="233">
        <v>5</v>
      </c>
    </row>
    <row r="49" spans="1:35" x14ac:dyDescent="0.25">
      <c r="A49" s="37">
        <v>46</v>
      </c>
      <c r="B49" s="159" t="s">
        <v>310</v>
      </c>
      <c r="C49" s="20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>
        <v>1</v>
      </c>
      <c r="V49" s="30"/>
      <c r="W49" s="30">
        <v>1</v>
      </c>
      <c r="X49" s="30">
        <v>1</v>
      </c>
      <c r="Y49" s="30"/>
      <c r="Z49" s="30"/>
      <c r="AA49" s="30"/>
      <c r="AB49" s="117">
        <v>1</v>
      </c>
      <c r="AC49" s="267">
        <v>4</v>
      </c>
      <c r="AD49" s="239">
        <v>4</v>
      </c>
      <c r="AE49" s="231">
        <v>0</v>
      </c>
      <c r="AF49" s="232">
        <v>0</v>
      </c>
      <c r="AG49" s="232">
        <v>0</v>
      </c>
      <c r="AH49" s="270">
        <v>0</v>
      </c>
      <c r="AI49" s="233">
        <v>4</v>
      </c>
    </row>
    <row r="50" spans="1:35" x14ac:dyDescent="0.25">
      <c r="A50" s="37">
        <v>47</v>
      </c>
      <c r="B50" s="159" t="s">
        <v>52</v>
      </c>
      <c r="C50" s="200">
        <v>4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117"/>
      <c r="AC50" s="267">
        <v>4</v>
      </c>
      <c r="AD50" s="239">
        <v>1</v>
      </c>
      <c r="AE50" s="231">
        <v>0</v>
      </c>
      <c r="AF50" s="232">
        <v>0</v>
      </c>
      <c r="AG50" s="232">
        <v>1</v>
      </c>
      <c r="AH50" s="270">
        <v>0</v>
      </c>
      <c r="AI50" s="233">
        <v>0</v>
      </c>
    </row>
    <row r="51" spans="1:35" x14ac:dyDescent="0.25">
      <c r="A51" s="37">
        <v>48</v>
      </c>
      <c r="B51" s="159" t="s">
        <v>262</v>
      </c>
      <c r="C51" s="20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>
        <v>1</v>
      </c>
      <c r="Y51" s="30"/>
      <c r="Z51" s="30">
        <v>1</v>
      </c>
      <c r="AA51" s="30">
        <v>1</v>
      </c>
      <c r="AB51" s="117">
        <v>1</v>
      </c>
      <c r="AC51" s="267">
        <v>4</v>
      </c>
      <c r="AD51" s="239">
        <v>4</v>
      </c>
      <c r="AE51" s="231">
        <v>0</v>
      </c>
      <c r="AF51" s="232">
        <v>0</v>
      </c>
      <c r="AG51" s="232">
        <v>0</v>
      </c>
      <c r="AH51" s="270">
        <v>0</v>
      </c>
      <c r="AI51" s="233">
        <v>4</v>
      </c>
    </row>
    <row r="52" spans="1:35" x14ac:dyDescent="0.25">
      <c r="A52" s="37">
        <v>49</v>
      </c>
      <c r="B52" s="159" t="s">
        <v>162</v>
      </c>
      <c r="C52" s="200"/>
      <c r="D52" s="30"/>
      <c r="E52" s="30"/>
      <c r="F52" s="30"/>
      <c r="G52" s="30"/>
      <c r="H52" s="30"/>
      <c r="I52" s="30"/>
      <c r="J52" s="30"/>
      <c r="K52" s="30"/>
      <c r="L52" s="30"/>
      <c r="M52" s="30">
        <v>4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117"/>
      <c r="AC52" s="267">
        <v>4</v>
      </c>
      <c r="AD52" s="239">
        <v>1</v>
      </c>
      <c r="AE52" s="231">
        <v>0</v>
      </c>
      <c r="AF52" s="232">
        <v>0</v>
      </c>
      <c r="AG52" s="232">
        <v>1</v>
      </c>
      <c r="AH52" s="270">
        <v>0</v>
      </c>
      <c r="AI52" s="233">
        <v>0</v>
      </c>
    </row>
    <row r="53" spans="1:35" x14ac:dyDescent="0.25">
      <c r="A53" s="37">
        <v>50</v>
      </c>
      <c r="B53" s="159" t="s">
        <v>81</v>
      </c>
      <c r="C53" s="200"/>
      <c r="D53" s="30">
        <v>2</v>
      </c>
      <c r="E53" s="30">
        <v>2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117"/>
      <c r="AC53" s="267">
        <v>4</v>
      </c>
      <c r="AD53" s="239">
        <v>2</v>
      </c>
      <c r="AE53" s="231">
        <v>0</v>
      </c>
      <c r="AF53" s="232">
        <v>0</v>
      </c>
      <c r="AG53" s="232">
        <v>0</v>
      </c>
      <c r="AH53" s="270">
        <v>2</v>
      </c>
      <c r="AI53" s="233">
        <v>0</v>
      </c>
    </row>
    <row r="54" spans="1:35" x14ac:dyDescent="0.25">
      <c r="A54" s="37">
        <v>51</v>
      </c>
      <c r="B54" s="159" t="s">
        <v>355</v>
      </c>
      <c r="C54" s="20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>
        <v>1</v>
      </c>
      <c r="Z54" s="30">
        <v>1</v>
      </c>
      <c r="AA54" s="30">
        <v>1</v>
      </c>
      <c r="AB54" s="117">
        <v>1</v>
      </c>
      <c r="AC54" s="267">
        <v>4</v>
      </c>
      <c r="AD54" s="239">
        <v>4</v>
      </c>
      <c r="AE54" s="231">
        <v>0</v>
      </c>
      <c r="AF54" s="232">
        <v>0</v>
      </c>
      <c r="AG54" s="232">
        <v>0</v>
      </c>
      <c r="AH54" s="270">
        <v>0</v>
      </c>
      <c r="AI54" s="233">
        <v>4</v>
      </c>
    </row>
    <row r="55" spans="1:35" x14ac:dyDescent="0.25">
      <c r="A55" s="37">
        <v>52</v>
      </c>
      <c r="B55" s="159" t="s">
        <v>319</v>
      </c>
      <c r="C55" s="20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>
        <v>1</v>
      </c>
      <c r="V55" s="30">
        <v>2</v>
      </c>
      <c r="W55" s="30">
        <v>1</v>
      </c>
      <c r="X55" s="30"/>
      <c r="Y55" s="30"/>
      <c r="Z55" s="30"/>
      <c r="AA55" s="30"/>
      <c r="AB55" s="117"/>
      <c r="AC55" s="267">
        <v>4</v>
      </c>
      <c r="AD55" s="239">
        <v>3</v>
      </c>
      <c r="AE55" s="231">
        <v>0</v>
      </c>
      <c r="AF55" s="232">
        <v>0</v>
      </c>
      <c r="AG55" s="232">
        <v>0</v>
      </c>
      <c r="AH55" s="270">
        <v>1</v>
      </c>
      <c r="AI55" s="233">
        <v>2</v>
      </c>
    </row>
    <row r="56" spans="1:35" x14ac:dyDescent="0.25">
      <c r="A56" s="37">
        <v>53</v>
      </c>
      <c r="B56" s="159" t="s">
        <v>202</v>
      </c>
      <c r="C56" s="20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>
        <v>2</v>
      </c>
      <c r="T56" s="30"/>
      <c r="U56" s="30"/>
      <c r="V56" s="30"/>
      <c r="W56" s="30"/>
      <c r="X56" s="30"/>
      <c r="Y56" s="30"/>
      <c r="Z56" s="30">
        <v>1</v>
      </c>
      <c r="AA56" s="30">
        <v>1</v>
      </c>
      <c r="AB56" s="117"/>
      <c r="AC56" s="267">
        <v>4</v>
      </c>
      <c r="AD56" s="239">
        <v>3</v>
      </c>
      <c r="AE56" s="231">
        <v>0</v>
      </c>
      <c r="AF56" s="232">
        <v>0</v>
      </c>
      <c r="AG56" s="232">
        <v>0</v>
      </c>
      <c r="AH56" s="270">
        <v>1</v>
      </c>
      <c r="AI56" s="233">
        <v>2</v>
      </c>
    </row>
    <row r="57" spans="1:35" x14ac:dyDescent="0.25">
      <c r="A57" s="37">
        <v>54</v>
      </c>
      <c r="B57" s="159" t="s">
        <v>200</v>
      </c>
      <c r="C57" s="20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>
        <v>2</v>
      </c>
      <c r="R57" s="30">
        <v>1</v>
      </c>
      <c r="S57" s="30">
        <v>1</v>
      </c>
      <c r="T57" s="30"/>
      <c r="U57" s="30"/>
      <c r="V57" s="30"/>
      <c r="W57" s="30"/>
      <c r="X57" s="30"/>
      <c r="Y57" s="30"/>
      <c r="Z57" s="30"/>
      <c r="AA57" s="30"/>
      <c r="AB57" s="117"/>
      <c r="AC57" s="267">
        <v>4</v>
      </c>
      <c r="AD57" s="239">
        <v>3</v>
      </c>
      <c r="AE57" s="231">
        <v>0</v>
      </c>
      <c r="AF57" s="232">
        <v>0</v>
      </c>
      <c r="AG57" s="232">
        <v>0</v>
      </c>
      <c r="AH57" s="270">
        <v>1</v>
      </c>
      <c r="AI57" s="233">
        <v>2</v>
      </c>
    </row>
    <row r="58" spans="1:35" x14ac:dyDescent="0.25">
      <c r="A58" s="37">
        <v>55</v>
      </c>
      <c r="B58" s="159" t="s">
        <v>298</v>
      </c>
      <c r="C58" s="20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>
        <v>1</v>
      </c>
      <c r="X58" s="30">
        <v>1</v>
      </c>
      <c r="Y58" s="30">
        <v>2</v>
      </c>
      <c r="Z58" s="30"/>
      <c r="AA58" s="30"/>
      <c r="AB58" s="117"/>
      <c r="AC58" s="267">
        <v>4</v>
      </c>
      <c r="AD58" s="239">
        <v>3</v>
      </c>
      <c r="AE58" s="231">
        <v>0</v>
      </c>
      <c r="AF58" s="232">
        <v>0</v>
      </c>
      <c r="AG58" s="232">
        <v>0</v>
      </c>
      <c r="AH58" s="270">
        <v>1</v>
      </c>
      <c r="AI58" s="233">
        <v>2</v>
      </c>
    </row>
    <row r="59" spans="1:35" x14ac:dyDescent="0.25">
      <c r="A59" s="37">
        <v>56</v>
      </c>
      <c r="B59" s="159" t="s">
        <v>263</v>
      </c>
      <c r="C59" s="20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>
        <v>1</v>
      </c>
      <c r="U59" s="30">
        <v>1</v>
      </c>
      <c r="V59" s="30">
        <v>1</v>
      </c>
      <c r="W59" s="30"/>
      <c r="X59" s="30"/>
      <c r="Y59" s="30"/>
      <c r="Z59" s="30"/>
      <c r="AA59" s="30"/>
      <c r="AB59" s="117"/>
      <c r="AC59" s="267">
        <v>3</v>
      </c>
      <c r="AD59" s="239">
        <v>3</v>
      </c>
      <c r="AE59" s="231">
        <v>0</v>
      </c>
      <c r="AF59" s="232">
        <v>0</v>
      </c>
      <c r="AG59" s="232">
        <v>0</v>
      </c>
      <c r="AH59" s="270">
        <v>0</v>
      </c>
      <c r="AI59" s="233">
        <v>3</v>
      </c>
    </row>
    <row r="60" spans="1:35" x14ac:dyDescent="0.25">
      <c r="A60" s="37">
        <v>57</v>
      </c>
      <c r="B60" s="159" t="s">
        <v>374</v>
      </c>
      <c r="C60" s="20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>
        <v>1</v>
      </c>
      <c r="Z60" s="30">
        <v>2</v>
      </c>
      <c r="AA60" s="30"/>
      <c r="AB60" s="117"/>
      <c r="AC60" s="267">
        <v>3</v>
      </c>
      <c r="AD60" s="239">
        <v>2</v>
      </c>
      <c r="AE60" s="231">
        <v>0</v>
      </c>
      <c r="AF60" s="232">
        <v>0</v>
      </c>
      <c r="AG60" s="232">
        <v>0</v>
      </c>
      <c r="AH60" s="270">
        <v>1</v>
      </c>
      <c r="AI60" s="233">
        <v>1</v>
      </c>
    </row>
    <row r="61" spans="1:35" x14ac:dyDescent="0.25">
      <c r="A61" s="37">
        <v>58</v>
      </c>
      <c r="B61" s="159" t="s">
        <v>365</v>
      </c>
      <c r="C61" s="20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>
        <v>2</v>
      </c>
      <c r="Z61" s="30"/>
      <c r="AA61" s="30"/>
      <c r="AB61" s="117">
        <v>1</v>
      </c>
      <c r="AC61" s="267">
        <v>3</v>
      </c>
      <c r="AD61" s="239">
        <v>2</v>
      </c>
      <c r="AE61" s="231">
        <v>0</v>
      </c>
      <c r="AF61" s="232">
        <v>0</v>
      </c>
      <c r="AG61" s="232">
        <v>0</v>
      </c>
      <c r="AH61" s="270">
        <v>1</v>
      </c>
      <c r="AI61" s="233">
        <v>1</v>
      </c>
    </row>
    <row r="62" spans="1:35" x14ac:dyDescent="0.25">
      <c r="A62" s="37">
        <v>59</v>
      </c>
      <c r="B62" s="159" t="s">
        <v>306</v>
      </c>
      <c r="C62" s="20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>
        <v>1</v>
      </c>
      <c r="X62" s="30"/>
      <c r="Y62" s="30">
        <v>1</v>
      </c>
      <c r="Z62" s="30">
        <v>1</v>
      </c>
      <c r="AA62" s="30"/>
      <c r="AB62" s="117"/>
      <c r="AC62" s="267">
        <v>3</v>
      </c>
      <c r="AD62" s="239">
        <v>3</v>
      </c>
      <c r="AE62" s="231">
        <v>0</v>
      </c>
      <c r="AF62" s="232">
        <v>0</v>
      </c>
      <c r="AG62" s="232">
        <v>0</v>
      </c>
      <c r="AH62" s="270">
        <v>0</v>
      </c>
      <c r="AI62" s="233">
        <v>3</v>
      </c>
    </row>
    <row r="63" spans="1:35" x14ac:dyDescent="0.25">
      <c r="A63" s="37">
        <v>60</v>
      </c>
      <c r="B63" s="159" t="s">
        <v>170</v>
      </c>
      <c r="C63" s="20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>
        <v>1</v>
      </c>
      <c r="U63" s="30"/>
      <c r="V63" s="30"/>
      <c r="W63" s="30"/>
      <c r="X63" s="30">
        <v>1</v>
      </c>
      <c r="Y63" s="30">
        <v>1</v>
      </c>
      <c r="Z63" s="30"/>
      <c r="AA63" s="30"/>
      <c r="AB63" s="117"/>
      <c r="AC63" s="267">
        <v>3</v>
      </c>
      <c r="AD63" s="239">
        <v>3</v>
      </c>
      <c r="AE63" s="231">
        <v>0</v>
      </c>
      <c r="AF63" s="232">
        <v>0</v>
      </c>
      <c r="AG63" s="232">
        <v>0</v>
      </c>
      <c r="AH63" s="270">
        <v>0</v>
      </c>
      <c r="AI63" s="233">
        <v>3</v>
      </c>
    </row>
    <row r="64" spans="1:35" x14ac:dyDescent="0.25">
      <c r="A64" s="37">
        <v>61</v>
      </c>
      <c r="B64" s="159" t="s">
        <v>408</v>
      </c>
      <c r="C64" s="20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>
        <v>1</v>
      </c>
      <c r="AA64" s="30">
        <v>2</v>
      </c>
      <c r="AB64" s="117"/>
      <c r="AC64" s="267">
        <v>3</v>
      </c>
      <c r="AD64" s="239">
        <v>2</v>
      </c>
      <c r="AE64" s="231">
        <v>0</v>
      </c>
      <c r="AF64" s="232">
        <v>0</v>
      </c>
      <c r="AG64" s="232">
        <v>0</v>
      </c>
      <c r="AH64" s="270">
        <v>1</v>
      </c>
      <c r="AI64" s="233">
        <v>1</v>
      </c>
    </row>
    <row r="65" spans="1:35" x14ac:dyDescent="0.25">
      <c r="A65" s="37">
        <v>62</v>
      </c>
      <c r="B65" s="159" t="s">
        <v>416</v>
      </c>
      <c r="C65" s="20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>
        <v>1</v>
      </c>
      <c r="AA65" s="30">
        <v>1</v>
      </c>
      <c r="AB65" s="117">
        <v>1</v>
      </c>
      <c r="AC65" s="267">
        <v>3</v>
      </c>
      <c r="AD65" s="239">
        <v>3</v>
      </c>
      <c r="AE65" s="231">
        <v>0</v>
      </c>
      <c r="AF65" s="232">
        <v>0</v>
      </c>
      <c r="AG65" s="232">
        <v>0</v>
      </c>
      <c r="AH65" s="270">
        <v>0</v>
      </c>
      <c r="AI65" s="233">
        <v>3</v>
      </c>
    </row>
    <row r="66" spans="1:35" x14ac:dyDescent="0.25">
      <c r="A66" s="37">
        <v>63</v>
      </c>
      <c r="B66" s="159" t="s">
        <v>285</v>
      </c>
      <c r="C66" s="20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>
        <v>1</v>
      </c>
      <c r="U66" s="30">
        <v>1</v>
      </c>
      <c r="V66" s="30">
        <v>1</v>
      </c>
      <c r="W66" s="30"/>
      <c r="X66" s="30"/>
      <c r="Y66" s="30"/>
      <c r="Z66" s="30"/>
      <c r="AA66" s="30"/>
      <c r="AB66" s="117"/>
      <c r="AC66" s="267">
        <v>3</v>
      </c>
      <c r="AD66" s="239">
        <v>3</v>
      </c>
      <c r="AE66" s="231">
        <v>0</v>
      </c>
      <c r="AF66" s="232">
        <v>0</v>
      </c>
      <c r="AG66" s="232">
        <v>0</v>
      </c>
      <c r="AH66" s="270">
        <v>0</v>
      </c>
      <c r="AI66" s="233">
        <v>3</v>
      </c>
    </row>
    <row r="67" spans="1:35" x14ac:dyDescent="0.25">
      <c r="A67" s="37">
        <v>64</v>
      </c>
      <c r="B67" s="159" t="s">
        <v>195</v>
      </c>
      <c r="C67" s="20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>
        <v>1</v>
      </c>
      <c r="R67" s="30"/>
      <c r="S67" s="30"/>
      <c r="T67" s="30"/>
      <c r="U67" s="30"/>
      <c r="V67" s="30">
        <v>1</v>
      </c>
      <c r="W67" s="30">
        <v>1</v>
      </c>
      <c r="X67" s="30"/>
      <c r="Y67" s="30"/>
      <c r="Z67" s="30"/>
      <c r="AA67" s="30"/>
      <c r="AB67" s="117"/>
      <c r="AC67" s="267">
        <v>3</v>
      </c>
      <c r="AD67" s="239">
        <v>3</v>
      </c>
      <c r="AE67" s="231">
        <v>0</v>
      </c>
      <c r="AF67" s="232">
        <v>0</v>
      </c>
      <c r="AG67" s="232">
        <v>0</v>
      </c>
      <c r="AH67" s="270">
        <v>0</v>
      </c>
      <c r="AI67" s="233">
        <v>3</v>
      </c>
    </row>
    <row r="68" spans="1:35" x14ac:dyDescent="0.25">
      <c r="A68" s="37">
        <v>65</v>
      </c>
      <c r="B68" s="159" t="s">
        <v>350</v>
      </c>
      <c r="C68" s="20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>
        <v>1</v>
      </c>
      <c r="X68" s="30"/>
      <c r="Y68" s="30"/>
      <c r="Z68" s="30"/>
      <c r="AA68" s="30">
        <v>1</v>
      </c>
      <c r="AB68" s="117">
        <v>1</v>
      </c>
      <c r="AC68" s="267">
        <v>3</v>
      </c>
      <c r="AD68" s="239">
        <v>3</v>
      </c>
      <c r="AE68" s="231">
        <v>0</v>
      </c>
      <c r="AF68" s="232">
        <v>0</v>
      </c>
      <c r="AG68" s="232">
        <v>0</v>
      </c>
      <c r="AH68" s="270">
        <v>0</v>
      </c>
      <c r="AI68" s="233">
        <v>3</v>
      </c>
    </row>
    <row r="69" spans="1:35" x14ac:dyDescent="0.25">
      <c r="A69" s="37">
        <v>66</v>
      </c>
      <c r="B69" s="159" t="s">
        <v>288</v>
      </c>
      <c r="C69" s="20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>
        <v>1</v>
      </c>
      <c r="U69" s="30"/>
      <c r="V69" s="30"/>
      <c r="W69" s="30">
        <v>1</v>
      </c>
      <c r="X69" s="30"/>
      <c r="Y69" s="30"/>
      <c r="Z69" s="30"/>
      <c r="AA69" s="30"/>
      <c r="AB69" s="117"/>
      <c r="AC69" s="267">
        <v>2</v>
      </c>
      <c r="AD69" s="239">
        <v>2</v>
      </c>
      <c r="AE69" s="231">
        <v>0</v>
      </c>
      <c r="AF69" s="232">
        <v>0</v>
      </c>
      <c r="AG69" s="232">
        <v>0</v>
      </c>
      <c r="AH69" s="270">
        <v>0</v>
      </c>
      <c r="AI69" s="233">
        <v>2</v>
      </c>
    </row>
    <row r="70" spans="1:35" x14ac:dyDescent="0.25">
      <c r="A70" s="37">
        <v>67</v>
      </c>
      <c r="B70" s="159" t="s">
        <v>63</v>
      </c>
      <c r="C70" s="200"/>
      <c r="D70" s="30"/>
      <c r="E70" s="30"/>
      <c r="F70" s="30">
        <v>2</v>
      </c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117"/>
      <c r="AC70" s="267">
        <v>2</v>
      </c>
      <c r="AD70" s="239">
        <v>1</v>
      </c>
      <c r="AE70" s="231">
        <v>0</v>
      </c>
      <c r="AF70" s="232">
        <v>0</v>
      </c>
      <c r="AG70" s="232">
        <v>0</v>
      </c>
      <c r="AH70" s="270">
        <v>1</v>
      </c>
      <c r="AI70" s="233">
        <v>0</v>
      </c>
    </row>
    <row r="71" spans="1:35" x14ac:dyDescent="0.25">
      <c r="A71" s="37">
        <v>68</v>
      </c>
      <c r="B71" s="159" t="s">
        <v>74</v>
      </c>
      <c r="C71" s="200"/>
      <c r="D71" s="30"/>
      <c r="E71" s="30"/>
      <c r="F71" s="30"/>
      <c r="G71" s="30"/>
      <c r="H71" s="30"/>
      <c r="I71" s="30"/>
      <c r="J71" s="30">
        <v>2</v>
      </c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117"/>
      <c r="AC71" s="267">
        <v>2</v>
      </c>
      <c r="AD71" s="239">
        <v>1</v>
      </c>
      <c r="AE71" s="231">
        <v>0</v>
      </c>
      <c r="AF71" s="232">
        <v>0</v>
      </c>
      <c r="AG71" s="232">
        <v>0</v>
      </c>
      <c r="AH71" s="270">
        <v>1</v>
      </c>
      <c r="AI71" s="233">
        <v>0</v>
      </c>
    </row>
    <row r="72" spans="1:35" x14ac:dyDescent="0.25">
      <c r="A72" s="37">
        <v>69</v>
      </c>
      <c r="B72" s="159" t="s">
        <v>277</v>
      </c>
      <c r="C72" s="20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>
        <v>2</v>
      </c>
      <c r="V72" s="30"/>
      <c r="W72" s="30"/>
      <c r="X72" s="30"/>
      <c r="Y72" s="30"/>
      <c r="Z72" s="30"/>
      <c r="AA72" s="30"/>
      <c r="AB72" s="117"/>
      <c r="AC72" s="267">
        <v>2</v>
      </c>
      <c r="AD72" s="239">
        <v>1</v>
      </c>
      <c r="AE72" s="231">
        <v>0</v>
      </c>
      <c r="AF72" s="232">
        <v>0</v>
      </c>
      <c r="AG72" s="232">
        <v>0</v>
      </c>
      <c r="AH72" s="270">
        <v>1</v>
      </c>
      <c r="AI72" s="233">
        <v>0</v>
      </c>
    </row>
    <row r="73" spans="1:35" x14ac:dyDescent="0.25">
      <c r="A73" s="37">
        <v>70</v>
      </c>
      <c r="B73" s="159" t="s">
        <v>217</v>
      </c>
      <c r="C73" s="20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117">
        <v>2</v>
      </c>
      <c r="AC73" s="267">
        <v>2</v>
      </c>
      <c r="AD73" s="239">
        <v>1</v>
      </c>
      <c r="AE73" s="231">
        <v>0</v>
      </c>
      <c r="AF73" s="232">
        <v>0</v>
      </c>
      <c r="AG73" s="232">
        <v>0</v>
      </c>
      <c r="AH73" s="270">
        <v>1</v>
      </c>
      <c r="AI73" s="233">
        <v>0</v>
      </c>
    </row>
    <row r="74" spans="1:35" x14ac:dyDescent="0.25">
      <c r="A74" s="37">
        <v>71</v>
      </c>
      <c r="B74" s="159" t="s">
        <v>422</v>
      </c>
      <c r="C74" s="20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>
        <v>1</v>
      </c>
      <c r="AB74" s="117">
        <v>1</v>
      </c>
      <c r="AC74" s="267">
        <v>2</v>
      </c>
      <c r="AD74" s="239">
        <v>2</v>
      </c>
      <c r="AE74" s="231">
        <v>0</v>
      </c>
      <c r="AF74" s="232">
        <v>0</v>
      </c>
      <c r="AG74" s="232">
        <v>0</v>
      </c>
      <c r="AH74" s="270">
        <v>0</v>
      </c>
      <c r="AI74" s="233">
        <v>2</v>
      </c>
    </row>
    <row r="75" spans="1:35" x14ac:dyDescent="0.25">
      <c r="A75" s="37">
        <v>72</v>
      </c>
      <c r="B75" s="159" t="s">
        <v>175</v>
      </c>
      <c r="C75" s="200"/>
      <c r="D75" s="30"/>
      <c r="E75" s="30"/>
      <c r="F75" s="30"/>
      <c r="G75" s="30"/>
      <c r="H75" s="30"/>
      <c r="I75" s="30"/>
      <c r="J75" s="30"/>
      <c r="K75" s="30"/>
      <c r="L75" s="30"/>
      <c r="M75" s="30">
        <v>2</v>
      </c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117"/>
      <c r="AC75" s="267">
        <v>2</v>
      </c>
      <c r="AD75" s="239">
        <v>1</v>
      </c>
      <c r="AE75" s="231">
        <v>0</v>
      </c>
      <c r="AF75" s="232">
        <v>0</v>
      </c>
      <c r="AG75" s="232">
        <v>0</v>
      </c>
      <c r="AH75" s="270">
        <v>1</v>
      </c>
      <c r="AI75" s="233">
        <v>0</v>
      </c>
    </row>
    <row r="76" spans="1:35" x14ac:dyDescent="0.25">
      <c r="A76" s="37">
        <v>73</v>
      </c>
      <c r="B76" s="159" t="s">
        <v>345</v>
      </c>
      <c r="C76" s="20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>
        <v>1</v>
      </c>
      <c r="AA76" s="30">
        <v>1</v>
      </c>
      <c r="AB76" s="117"/>
      <c r="AC76" s="267">
        <v>2</v>
      </c>
      <c r="AD76" s="239">
        <v>2</v>
      </c>
      <c r="AE76" s="231">
        <v>0</v>
      </c>
      <c r="AF76" s="232">
        <v>0</v>
      </c>
      <c r="AG76" s="232">
        <v>0</v>
      </c>
      <c r="AH76" s="270">
        <v>0</v>
      </c>
      <c r="AI76" s="233">
        <v>2</v>
      </c>
    </row>
    <row r="77" spans="1:35" x14ac:dyDescent="0.25">
      <c r="A77" s="37">
        <v>74</v>
      </c>
      <c r="B77" s="159" t="s">
        <v>112</v>
      </c>
      <c r="C77" s="200"/>
      <c r="D77" s="30"/>
      <c r="E77" s="30"/>
      <c r="F77" s="30"/>
      <c r="G77" s="30">
        <v>2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117"/>
      <c r="AC77" s="267">
        <v>2</v>
      </c>
      <c r="AD77" s="239">
        <v>1</v>
      </c>
      <c r="AE77" s="231">
        <v>0</v>
      </c>
      <c r="AF77" s="232">
        <v>0</v>
      </c>
      <c r="AG77" s="232">
        <v>0</v>
      </c>
      <c r="AH77" s="270">
        <v>1</v>
      </c>
      <c r="AI77" s="233">
        <v>0</v>
      </c>
    </row>
    <row r="78" spans="1:35" x14ac:dyDescent="0.25">
      <c r="A78" s="37">
        <v>75</v>
      </c>
      <c r="B78" s="159" t="s">
        <v>368</v>
      </c>
      <c r="C78" s="20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>
        <v>1</v>
      </c>
      <c r="Y78" s="30"/>
      <c r="Z78" s="30"/>
      <c r="AA78" s="30">
        <v>1</v>
      </c>
      <c r="AB78" s="117"/>
      <c r="AC78" s="267">
        <v>2</v>
      </c>
      <c r="AD78" s="239">
        <v>2</v>
      </c>
      <c r="AE78" s="231">
        <v>0</v>
      </c>
      <c r="AF78" s="232">
        <v>0</v>
      </c>
      <c r="AG78" s="232">
        <v>0</v>
      </c>
      <c r="AH78" s="270">
        <v>0</v>
      </c>
      <c r="AI78" s="233">
        <v>2</v>
      </c>
    </row>
    <row r="79" spans="1:35" x14ac:dyDescent="0.25">
      <c r="A79" s="37">
        <v>76</v>
      </c>
      <c r="B79" s="159" t="s">
        <v>213</v>
      </c>
      <c r="C79" s="20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>
        <v>1</v>
      </c>
      <c r="T79" s="30">
        <v>1</v>
      </c>
      <c r="U79" s="30"/>
      <c r="V79" s="30"/>
      <c r="W79" s="30"/>
      <c r="X79" s="30"/>
      <c r="Y79" s="30"/>
      <c r="Z79" s="30"/>
      <c r="AA79" s="30"/>
      <c r="AB79" s="117"/>
      <c r="AC79" s="267">
        <v>2</v>
      </c>
      <c r="AD79" s="239">
        <v>2</v>
      </c>
      <c r="AE79" s="231">
        <v>0</v>
      </c>
      <c r="AF79" s="232">
        <v>0</v>
      </c>
      <c r="AG79" s="232">
        <v>0</v>
      </c>
      <c r="AH79" s="270">
        <v>0</v>
      </c>
      <c r="AI79" s="233">
        <v>2</v>
      </c>
    </row>
    <row r="80" spans="1:35" x14ac:dyDescent="0.25">
      <c r="A80" s="37">
        <v>77</v>
      </c>
      <c r="B80" s="159" t="s">
        <v>244</v>
      </c>
      <c r="C80" s="20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>
        <v>1</v>
      </c>
      <c r="U80" s="30"/>
      <c r="V80" s="30">
        <v>1</v>
      </c>
      <c r="W80" s="30"/>
      <c r="X80" s="30"/>
      <c r="Y80" s="30"/>
      <c r="Z80" s="30"/>
      <c r="AA80" s="30"/>
      <c r="AB80" s="117"/>
      <c r="AC80" s="267">
        <v>2</v>
      </c>
      <c r="AD80" s="239">
        <v>2</v>
      </c>
      <c r="AE80" s="231">
        <v>0</v>
      </c>
      <c r="AF80" s="232">
        <v>0</v>
      </c>
      <c r="AG80" s="232">
        <v>0</v>
      </c>
      <c r="AH80" s="270">
        <v>0</v>
      </c>
      <c r="AI80" s="233">
        <v>2</v>
      </c>
    </row>
    <row r="81" spans="1:35" x14ac:dyDescent="0.25">
      <c r="A81" s="37">
        <v>78</v>
      </c>
      <c r="B81" s="159" t="s">
        <v>419</v>
      </c>
      <c r="C81" s="20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>
        <v>1</v>
      </c>
      <c r="AA81" s="30">
        <v>1</v>
      </c>
      <c r="AB81" s="117"/>
      <c r="AC81" s="267">
        <v>2</v>
      </c>
      <c r="AD81" s="239">
        <v>2</v>
      </c>
      <c r="AE81" s="231">
        <v>0</v>
      </c>
      <c r="AF81" s="232">
        <v>0</v>
      </c>
      <c r="AG81" s="232">
        <v>0</v>
      </c>
      <c r="AH81" s="270">
        <v>0</v>
      </c>
      <c r="AI81" s="233">
        <v>2</v>
      </c>
    </row>
    <row r="82" spans="1:35" x14ac:dyDescent="0.25">
      <c r="A82" s="37">
        <v>79</v>
      </c>
      <c r="B82" s="159" t="s">
        <v>284</v>
      </c>
      <c r="C82" s="20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>
        <v>1</v>
      </c>
      <c r="U82" s="30"/>
      <c r="V82" s="30">
        <v>1</v>
      </c>
      <c r="W82" s="30"/>
      <c r="X82" s="30"/>
      <c r="Y82" s="30"/>
      <c r="Z82" s="30"/>
      <c r="AA82" s="30"/>
      <c r="AB82" s="117"/>
      <c r="AC82" s="267">
        <v>2</v>
      </c>
      <c r="AD82" s="239">
        <v>2</v>
      </c>
      <c r="AE82" s="231">
        <v>0</v>
      </c>
      <c r="AF82" s="232">
        <v>0</v>
      </c>
      <c r="AG82" s="232">
        <v>0</v>
      </c>
      <c r="AH82" s="270">
        <v>0</v>
      </c>
      <c r="AI82" s="233">
        <v>2</v>
      </c>
    </row>
    <row r="83" spans="1:35" x14ac:dyDescent="0.25">
      <c r="A83" s="37">
        <v>80</v>
      </c>
      <c r="B83" s="159" t="s">
        <v>324</v>
      </c>
      <c r="C83" s="20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>
        <v>1</v>
      </c>
      <c r="X83" s="30">
        <v>1</v>
      </c>
      <c r="Y83" s="30"/>
      <c r="Z83" s="30"/>
      <c r="AA83" s="30"/>
      <c r="AB83" s="117"/>
      <c r="AC83" s="267">
        <v>2</v>
      </c>
      <c r="AD83" s="239">
        <v>2</v>
      </c>
      <c r="AE83" s="231">
        <v>0</v>
      </c>
      <c r="AF83" s="232">
        <v>0</v>
      </c>
      <c r="AG83" s="232">
        <v>0</v>
      </c>
      <c r="AH83" s="270">
        <v>0</v>
      </c>
      <c r="AI83" s="233">
        <v>2</v>
      </c>
    </row>
    <row r="84" spans="1:35" x14ac:dyDescent="0.25">
      <c r="A84" s="37">
        <v>81</v>
      </c>
      <c r="B84" s="159" t="s">
        <v>99</v>
      </c>
      <c r="C84" s="20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>
        <v>1</v>
      </c>
      <c r="W84" s="30">
        <v>1</v>
      </c>
      <c r="X84" s="30"/>
      <c r="Y84" s="30"/>
      <c r="Z84" s="30"/>
      <c r="AA84" s="30"/>
      <c r="AB84" s="117"/>
      <c r="AC84" s="267">
        <v>2</v>
      </c>
      <c r="AD84" s="239">
        <v>2</v>
      </c>
      <c r="AE84" s="231">
        <v>0</v>
      </c>
      <c r="AF84" s="232">
        <v>0</v>
      </c>
      <c r="AG84" s="232">
        <v>0</v>
      </c>
      <c r="AH84" s="270">
        <v>0</v>
      </c>
      <c r="AI84" s="233">
        <v>2</v>
      </c>
    </row>
    <row r="85" spans="1:35" x14ac:dyDescent="0.25">
      <c r="A85" s="37">
        <v>82</v>
      </c>
      <c r="B85" s="159" t="s">
        <v>420</v>
      </c>
      <c r="C85" s="20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>
        <v>1</v>
      </c>
      <c r="AA85" s="30">
        <v>1</v>
      </c>
      <c r="AB85" s="117"/>
      <c r="AC85" s="267">
        <v>2</v>
      </c>
      <c r="AD85" s="239">
        <v>2</v>
      </c>
      <c r="AE85" s="231">
        <v>0</v>
      </c>
      <c r="AF85" s="232">
        <v>0</v>
      </c>
      <c r="AG85" s="232">
        <v>0</v>
      </c>
      <c r="AH85" s="270">
        <v>0</v>
      </c>
      <c r="AI85" s="233">
        <v>2</v>
      </c>
    </row>
    <row r="86" spans="1:35" x14ac:dyDescent="0.25">
      <c r="A86" s="37">
        <v>83</v>
      </c>
      <c r="B86" s="159" t="s">
        <v>141</v>
      </c>
      <c r="C86" s="200"/>
      <c r="D86" s="30"/>
      <c r="E86" s="30"/>
      <c r="F86" s="30"/>
      <c r="G86" s="30"/>
      <c r="H86" s="30"/>
      <c r="I86" s="30"/>
      <c r="J86" s="30"/>
      <c r="K86" s="30">
        <v>2</v>
      </c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117"/>
      <c r="AC86" s="267">
        <v>2</v>
      </c>
      <c r="AD86" s="239">
        <v>1</v>
      </c>
      <c r="AE86" s="231">
        <v>0</v>
      </c>
      <c r="AF86" s="232">
        <v>0</v>
      </c>
      <c r="AG86" s="232">
        <v>0</v>
      </c>
      <c r="AH86" s="270">
        <v>1</v>
      </c>
      <c r="AI86" s="233">
        <v>0</v>
      </c>
    </row>
    <row r="87" spans="1:35" x14ac:dyDescent="0.25">
      <c r="A87" s="37">
        <v>84</v>
      </c>
      <c r="B87" s="159" t="s">
        <v>303</v>
      </c>
      <c r="C87" s="20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>
        <v>1</v>
      </c>
      <c r="Y87" s="30"/>
      <c r="Z87" s="30"/>
      <c r="AA87" s="30"/>
      <c r="AB87" s="117"/>
      <c r="AC87" s="267">
        <v>1</v>
      </c>
      <c r="AD87" s="239">
        <v>1</v>
      </c>
      <c r="AE87" s="231">
        <v>0</v>
      </c>
      <c r="AF87" s="232">
        <v>0</v>
      </c>
      <c r="AG87" s="232">
        <v>0</v>
      </c>
      <c r="AH87" s="270">
        <v>0</v>
      </c>
      <c r="AI87" s="233">
        <v>1</v>
      </c>
    </row>
    <row r="88" spans="1:35" x14ac:dyDescent="0.25">
      <c r="A88" s="37">
        <v>85</v>
      </c>
      <c r="B88" s="159" t="s">
        <v>423</v>
      </c>
      <c r="C88" s="20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117">
        <v>1</v>
      </c>
      <c r="AC88" s="267">
        <v>1</v>
      </c>
      <c r="AD88" s="239">
        <v>1</v>
      </c>
      <c r="AE88" s="231">
        <v>0</v>
      </c>
      <c r="AF88" s="232">
        <v>0</v>
      </c>
      <c r="AG88" s="232">
        <v>0</v>
      </c>
      <c r="AH88" s="270">
        <v>0</v>
      </c>
      <c r="AI88" s="233">
        <v>1</v>
      </c>
    </row>
    <row r="89" spans="1:35" x14ac:dyDescent="0.25">
      <c r="A89" s="37">
        <v>86</v>
      </c>
      <c r="B89" s="159" t="s">
        <v>336</v>
      </c>
      <c r="C89" s="20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>
        <v>1</v>
      </c>
      <c r="Y89" s="30"/>
      <c r="Z89" s="30"/>
      <c r="AA89" s="30"/>
      <c r="AB89" s="117"/>
      <c r="AC89" s="267">
        <v>1</v>
      </c>
      <c r="AD89" s="239">
        <v>1</v>
      </c>
      <c r="AE89" s="231">
        <v>0</v>
      </c>
      <c r="AF89" s="232">
        <v>0</v>
      </c>
      <c r="AG89" s="232">
        <v>0</v>
      </c>
      <c r="AH89" s="270">
        <v>0</v>
      </c>
      <c r="AI89" s="233">
        <v>1</v>
      </c>
    </row>
    <row r="90" spans="1:35" x14ac:dyDescent="0.25">
      <c r="A90" s="37">
        <v>87</v>
      </c>
      <c r="B90" s="159" t="s">
        <v>340</v>
      </c>
      <c r="C90" s="20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>
        <v>1</v>
      </c>
      <c r="W90" s="30"/>
      <c r="X90" s="30"/>
      <c r="Y90" s="30"/>
      <c r="Z90" s="30"/>
      <c r="AA90" s="30"/>
      <c r="AB90" s="117"/>
      <c r="AC90" s="267">
        <v>1</v>
      </c>
      <c r="AD90" s="239">
        <v>1</v>
      </c>
      <c r="AE90" s="231">
        <v>0</v>
      </c>
      <c r="AF90" s="232">
        <v>0</v>
      </c>
      <c r="AG90" s="232">
        <v>0</v>
      </c>
      <c r="AH90" s="270">
        <v>0</v>
      </c>
      <c r="AI90" s="233">
        <v>1</v>
      </c>
    </row>
    <row r="91" spans="1:35" x14ac:dyDescent="0.25">
      <c r="A91" s="37">
        <v>88</v>
      </c>
      <c r="B91" s="159" t="s">
        <v>282</v>
      </c>
      <c r="C91" s="20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>
        <v>1</v>
      </c>
      <c r="U91" s="30"/>
      <c r="V91" s="30"/>
      <c r="W91" s="30"/>
      <c r="X91" s="30"/>
      <c r="Y91" s="30"/>
      <c r="Z91" s="30"/>
      <c r="AA91" s="30"/>
      <c r="AB91" s="117"/>
      <c r="AC91" s="267">
        <v>1</v>
      </c>
      <c r="AD91" s="239">
        <v>1</v>
      </c>
      <c r="AE91" s="231">
        <v>0</v>
      </c>
      <c r="AF91" s="232">
        <v>0</v>
      </c>
      <c r="AG91" s="232">
        <v>0</v>
      </c>
      <c r="AH91" s="270">
        <v>0</v>
      </c>
      <c r="AI91" s="233">
        <v>1</v>
      </c>
    </row>
    <row r="92" spans="1:35" x14ac:dyDescent="0.25">
      <c r="A92" s="37">
        <v>89</v>
      </c>
      <c r="B92" s="159" t="s">
        <v>322</v>
      </c>
      <c r="C92" s="20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>
        <v>1</v>
      </c>
      <c r="X92" s="30"/>
      <c r="Y92" s="30"/>
      <c r="Z92" s="30"/>
      <c r="AA92" s="30"/>
      <c r="AB92" s="117"/>
      <c r="AC92" s="267">
        <v>1</v>
      </c>
      <c r="AD92" s="239">
        <v>1</v>
      </c>
      <c r="AE92" s="231">
        <v>0</v>
      </c>
      <c r="AF92" s="232">
        <v>0</v>
      </c>
      <c r="AG92" s="232">
        <v>0</v>
      </c>
      <c r="AH92" s="270">
        <v>0</v>
      </c>
      <c r="AI92" s="233">
        <v>1</v>
      </c>
    </row>
    <row r="93" spans="1:35" x14ac:dyDescent="0.25">
      <c r="A93" s="37">
        <v>90</v>
      </c>
      <c r="B93" s="159" t="s">
        <v>434</v>
      </c>
      <c r="C93" s="20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117">
        <v>1</v>
      </c>
      <c r="AC93" s="267">
        <v>1</v>
      </c>
      <c r="AD93" s="239">
        <v>1</v>
      </c>
      <c r="AE93" s="231">
        <v>0</v>
      </c>
      <c r="AF93" s="232">
        <v>0</v>
      </c>
      <c r="AG93" s="232">
        <v>0</v>
      </c>
      <c r="AH93" s="270">
        <v>0</v>
      </c>
      <c r="AI93" s="233">
        <v>1</v>
      </c>
    </row>
    <row r="94" spans="1:35" x14ac:dyDescent="0.25">
      <c r="A94" s="37">
        <v>91</v>
      </c>
      <c r="B94" s="159" t="s">
        <v>375</v>
      </c>
      <c r="C94" s="20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>
        <v>1</v>
      </c>
      <c r="Z94" s="30"/>
      <c r="AA94" s="30"/>
      <c r="AB94" s="117"/>
      <c r="AC94" s="267">
        <v>1</v>
      </c>
      <c r="AD94" s="239">
        <v>1</v>
      </c>
      <c r="AE94" s="231">
        <v>0</v>
      </c>
      <c r="AF94" s="232">
        <v>0</v>
      </c>
      <c r="AG94" s="232">
        <v>0</v>
      </c>
      <c r="AH94" s="270">
        <v>0</v>
      </c>
      <c r="AI94" s="233">
        <v>1</v>
      </c>
    </row>
    <row r="95" spans="1:35" x14ac:dyDescent="0.25">
      <c r="A95" s="37">
        <v>92</v>
      </c>
      <c r="B95" s="159" t="s">
        <v>258</v>
      </c>
      <c r="C95" s="20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>
        <v>1</v>
      </c>
      <c r="Z95" s="30"/>
      <c r="AA95" s="30"/>
      <c r="AB95" s="117"/>
      <c r="AC95" s="267">
        <v>1</v>
      </c>
      <c r="AD95" s="239">
        <v>1</v>
      </c>
      <c r="AE95" s="231">
        <v>0</v>
      </c>
      <c r="AF95" s="232">
        <v>0</v>
      </c>
      <c r="AG95" s="232">
        <v>0</v>
      </c>
      <c r="AH95" s="270">
        <v>0</v>
      </c>
      <c r="AI95" s="233">
        <v>1</v>
      </c>
    </row>
    <row r="96" spans="1:35" x14ac:dyDescent="0.25">
      <c r="A96" s="37">
        <v>93</v>
      </c>
      <c r="B96" s="159" t="s">
        <v>361</v>
      </c>
      <c r="C96" s="20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117">
        <v>1</v>
      </c>
      <c r="AC96" s="267">
        <v>1</v>
      </c>
      <c r="AD96" s="239">
        <v>1</v>
      </c>
      <c r="AE96" s="231">
        <v>0</v>
      </c>
      <c r="AF96" s="232">
        <v>0</v>
      </c>
      <c r="AG96" s="232">
        <v>0</v>
      </c>
      <c r="AH96" s="270">
        <v>0</v>
      </c>
      <c r="AI96" s="233">
        <v>1</v>
      </c>
    </row>
    <row r="97" spans="1:35" x14ac:dyDescent="0.25">
      <c r="A97" s="37">
        <v>94</v>
      </c>
      <c r="B97" s="159" t="s">
        <v>417</v>
      </c>
      <c r="C97" s="20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>
        <v>1</v>
      </c>
      <c r="AA97" s="30"/>
      <c r="AB97" s="117"/>
      <c r="AC97" s="267">
        <v>1</v>
      </c>
      <c r="AD97" s="239">
        <v>1</v>
      </c>
      <c r="AE97" s="231">
        <v>0</v>
      </c>
      <c r="AF97" s="232">
        <v>0</v>
      </c>
      <c r="AG97" s="232">
        <v>0</v>
      </c>
      <c r="AH97" s="270">
        <v>0</v>
      </c>
      <c r="AI97" s="233">
        <v>1</v>
      </c>
    </row>
    <row r="98" spans="1:35" x14ac:dyDescent="0.25">
      <c r="A98" s="37">
        <v>95</v>
      </c>
      <c r="B98" s="159" t="s">
        <v>302</v>
      </c>
      <c r="C98" s="20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>
        <v>1</v>
      </c>
      <c r="W98" s="30"/>
      <c r="X98" s="30"/>
      <c r="Y98" s="30"/>
      <c r="Z98" s="30"/>
      <c r="AA98" s="30"/>
      <c r="AB98" s="117"/>
      <c r="AC98" s="267">
        <v>1</v>
      </c>
      <c r="AD98" s="239">
        <v>1</v>
      </c>
      <c r="AE98" s="231">
        <v>0</v>
      </c>
      <c r="AF98" s="232">
        <v>0</v>
      </c>
      <c r="AG98" s="232">
        <v>0</v>
      </c>
      <c r="AH98" s="270">
        <v>0</v>
      </c>
      <c r="AI98" s="233">
        <v>1</v>
      </c>
    </row>
    <row r="99" spans="1:35" x14ac:dyDescent="0.25">
      <c r="A99" s="37">
        <v>96</v>
      </c>
      <c r="B99" s="159" t="s">
        <v>378</v>
      </c>
      <c r="C99" s="20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>
        <v>1</v>
      </c>
      <c r="Z99" s="30"/>
      <c r="AA99" s="30"/>
      <c r="AB99" s="117"/>
      <c r="AC99" s="267">
        <v>1</v>
      </c>
      <c r="AD99" s="239">
        <v>1</v>
      </c>
      <c r="AE99" s="231">
        <v>0</v>
      </c>
      <c r="AF99" s="232">
        <v>0</v>
      </c>
      <c r="AG99" s="232">
        <v>0</v>
      </c>
      <c r="AH99" s="270">
        <v>0</v>
      </c>
      <c r="AI99" s="233">
        <v>1</v>
      </c>
    </row>
    <row r="100" spans="1:35" x14ac:dyDescent="0.25">
      <c r="A100" s="37">
        <v>97</v>
      </c>
      <c r="B100" s="159" t="s">
        <v>318</v>
      </c>
      <c r="C100" s="20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>
        <v>1</v>
      </c>
      <c r="Z100" s="30"/>
      <c r="AA100" s="30"/>
      <c r="AB100" s="117"/>
      <c r="AC100" s="267">
        <v>1</v>
      </c>
      <c r="AD100" s="239">
        <v>1</v>
      </c>
      <c r="AE100" s="231">
        <v>0</v>
      </c>
      <c r="AF100" s="232">
        <v>0</v>
      </c>
      <c r="AG100" s="232">
        <v>0</v>
      </c>
      <c r="AH100" s="270">
        <v>0</v>
      </c>
      <c r="AI100" s="233">
        <v>1</v>
      </c>
    </row>
    <row r="101" spans="1:35" x14ac:dyDescent="0.25">
      <c r="A101" s="37">
        <v>98</v>
      </c>
      <c r="B101" s="159" t="s">
        <v>425</v>
      </c>
      <c r="C101" s="20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117">
        <v>1</v>
      </c>
      <c r="AC101" s="267">
        <v>1</v>
      </c>
      <c r="AD101" s="239">
        <v>1</v>
      </c>
      <c r="AE101" s="231">
        <v>0</v>
      </c>
      <c r="AF101" s="232">
        <v>0</v>
      </c>
      <c r="AG101" s="232">
        <v>0</v>
      </c>
      <c r="AH101" s="270">
        <v>0</v>
      </c>
      <c r="AI101" s="233">
        <v>1</v>
      </c>
    </row>
    <row r="102" spans="1:35" x14ac:dyDescent="0.25">
      <c r="A102" s="37">
        <v>99</v>
      </c>
      <c r="B102" s="159" t="s">
        <v>376</v>
      </c>
      <c r="C102" s="20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>
        <v>1</v>
      </c>
      <c r="AB102" s="117"/>
      <c r="AC102" s="267">
        <v>1</v>
      </c>
      <c r="AD102" s="239">
        <v>1</v>
      </c>
      <c r="AE102" s="231">
        <v>0</v>
      </c>
      <c r="AF102" s="232">
        <v>0</v>
      </c>
      <c r="AG102" s="232">
        <v>0</v>
      </c>
      <c r="AH102" s="270">
        <v>0</v>
      </c>
      <c r="AI102" s="233">
        <v>1</v>
      </c>
    </row>
    <row r="103" spans="1:35" x14ac:dyDescent="0.25">
      <c r="A103" s="37">
        <v>100</v>
      </c>
      <c r="B103" s="159" t="s">
        <v>414</v>
      </c>
      <c r="C103" s="20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>
        <v>1</v>
      </c>
      <c r="AA103" s="30"/>
      <c r="AB103" s="117"/>
      <c r="AC103" s="267">
        <v>1</v>
      </c>
      <c r="AD103" s="239">
        <v>1</v>
      </c>
      <c r="AE103" s="231">
        <v>0</v>
      </c>
      <c r="AF103" s="232">
        <v>0</v>
      </c>
      <c r="AG103" s="232">
        <v>0</v>
      </c>
      <c r="AH103" s="270">
        <v>0</v>
      </c>
      <c r="AI103" s="233">
        <v>1</v>
      </c>
    </row>
    <row r="104" spans="1:35" x14ac:dyDescent="0.25">
      <c r="A104" s="37">
        <v>101</v>
      </c>
      <c r="B104" s="159" t="s">
        <v>369</v>
      </c>
      <c r="C104" s="20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>
        <v>1</v>
      </c>
      <c r="Y104" s="30"/>
      <c r="Z104" s="30"/>
      <c r="AA104" s="30"/>
      <c r="AB104" s="117"/>
      <c r="AC104" s="267">
        <v>1</v>
      </c>
      <c r="AD104" s="239">
        <v>1</v>
      </c>
      <c r="AE104" s="231">
        <v>0</v>
      </c>
      <c r="AF104" s="232">
        <v>0</v>
      </c>
      <c r="AG104" s="232">
        <v>0</v>
      </c>
      <c r="AH104" s="270">
        <v>0</v>
      </c>
      <c r="AI104" s="233">
        <v>1</v>
      </c>
    </row>
    <row r="105" spans="1:35" x14ac:dyDescent="0.25">
      <c r="A105" s="37">
        <v>102</v>
      </c>
      <c r="B105" s="159" t="s">
        <v>372</v>
      </c>
      <c r="C105" s="20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>
        <v>1</v>
      </c>
      <c r="Z105" s="30"/>
      <c r="AA105" s="30"/>
      <c r="AB105" s="117"/>
      <c r="AC105" s="267">
        <v>1</v>
      </c>
      <c r="AD105" s="239">
        <v>1</v>
      </c>
      <c r="AE105" s="231">
        <v>0</v>
      </c>
      <c r="AF105" s="232">
        <v>0</v>
      </c>
      <c r="AG105" s="232">
        <v>0</v>
      </c>
      <c r="AH105" s="270">
        <v>0</v>
      </c>
      <c r="AI105" s="233">
        <v>1</v>
      </c>
    </row>
    <row r="106" spans="1:35" x14ac:dyDescent="0.25">
      <c r="A106" s="37">
        <v>103</v>
      </c>
      <c r="B106" s="159" t="s">
        <v>131</v>
      </c>
      <c r="C106" s="20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>
        <v>1</v>
      </c>
      <c r="W106" s="30"/>
      <c r="X106" s="30"/>
      <c r="Y106" s="30"/>
      <c r="Z106" s="30"/>
      <c r="AA106" s="30"/>
      <c r="AB106" s="117"/>
      <c r="AC106" s="267">
        <v>1</v>
      </c>
      <c r="AD106" s="239">
        <v>1</v>
      </c>
      <c r="AE106" s="231">
        <v>0</v>
      </c>
      <c r="AF106" s="232">
        <v>0</v>
      </c>
      <c r="AG106" s="232">
        <v>0</v>
      </c>
      <c r="AH106" s="270">
        <v>0</v>
      </c>
      <c r="AI106" s="233">
        <v>1</v>
      </c>
    </row>
    <row r="107" spans="1:35" x14ac:dyDescent="0.25">
      <c r="A107" s="37">
        <v>104</v>
      </c>
      <c r="B107" s="159" t="s">
        <v>323</v>
      </c>
      <c r="C107" s="20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>
        <v>1</v>
      </c>
      <c r="W107" s="30"/>
      <c r="X107" s="30"/>
      <c r="Y107" s="30"/>
      <c r="Z107" s="30"/>
      <c r="AA107" s="30"/>
      <c r="AB107" s="117"/>
      <c r="AC107" s="267">
        <v>1</v>
      </c>
      <c r="AD107" s="239">
        <v>1</v>
      </c>
      <c r="AE107" s="231">
        <v>0</v>
      </c>
      <c r="AF107" s="232">
        <v>0</v>
      </c>
      <c r="AG107" s="232">
        <v>0</v>
      </c>
      <c r="AH107" s="270">
        <v>0</v>
      </c>
      <c r="AI107" s="233">
        <v>1</v>
      </c>
    </row>
    <row r="108" spans="1:35" x14ac:dyDescent="0.25">
      <c r="A108" s="37">
        <v>105</v>
      </c>
      <c r="B108" s="159" t="s">
        <v>275</v>
      </c>
      <c r="C108" s="20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>
        <v>1</v>
      </c>
      <c r="AB108" s="117"/>
      <c r="AC108" s="267">
        <v>1</v>
      </c>
      <c r="AD108" s="239">
        <v>1</v>
      </c>
      <c r="AE108" s="231">
        <v>0</v>
      </c>
      <c r="AF108" s="232">
        <v>0</v>
      </c>
      <c r="AG108" s="232">
        <v>0</v>
      </c>
      <c r="AH108" s="270">
        <v>0</v>
      </c>
      <c r="AI108" s="233">
        <v>1</v>
      </c>
    </row>
    <row r="109" spans="1:35" x14ac:dyDescent="0.25">
      <c r="A109" s="37">
        <v>106</v>
      </c>
      <c r="B109" s="159" t="s">
        <v>295</v>
      </c>
      <c r="C109" s="20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>
        <v>1</v>
      </c>
      <c r="U109" s="30"/>
      <c r="V109" s="30"/>
      <c r="W109" s="30"/>
      <c r="X109" s="30"/>
      <c r="Y109" s="30"/>
      <c r="Z109" s="30"/>
      <c r="AA109" s="30"/>
      <c r="AB109" s="117"/>
      <c r="AC109" s="267">
        <v>1</v>
      </c>
      <c r="AD109" s="239">
        <v>1</v>
      </c>
      <c r="AE109" s="231">
        <v>0</v>
      </c>
      <c r="AF109" s="232">
        <v>0</v>
      </c>
      <c r="AG109" s="232">
        <v>0</v>
      </c>
      <c r="AH109" s="270">
        <v>0</v>
      </c>
      <c r="AI109" s="233">
        <v>1</v>
      </c>
    </row>
    <row r="110" spans="1:35" x14ac:dyDescent="0.25">
      <c r="A110" s="37">
        <v>107</v>
      </c>
      <c r="B110" s="159" t="s">
        <v>144</v>
      </c>
      <c r="C110" s="20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>
        <v>1</v>
      </c>
      <c r="U110" s="30"/>
      <c r="V110" s="30"/>
      <c r="W110" s="30"/>
      <c r="X110" s="30"/>
      <c r="Y110" s="30"/>
      <c r="Z110" s="30"/>
      <c r="AA110" s="30"/>
      <c r="AB110" s="117"/>
      <c r="AC110" s="267">
        <v>1</v>
      </c>
      <c r="AD110" s="239">
        <v>1</v>
      </c>
      <c r="AE110" s="231">
        <v>0</v>
      </c>
      <c r="AF110" s="232">
        <v>0</v>
      </c>
      <c r="AG110" s="232">
        <v>0</v>
      </c>
      <c r="AH110" s="270">
        <v>0</v>
      </c>
      <c r="AI110" s="233">
        <v>1</v>
      </c>
    </row>
    <row r="111" spans="1:35" x14ac:dyDescent="0.25">
      <c r="A111" s="37">
        <v>108</v>
      </c>
      <c r="B111" s="159" t="s">
        <v>351</v>
      </c>
      <c r="C111" s="20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>
        <v>1</v>
      </c>
      <c r="X111" s="30"/>
      <c r="Y111" s="30"/>
      <c r="Z111" s="30"/>
      <c r="AA111" s="30"/>
      <c r="AB111" s="117"/>
      <c r="AC111" s="267">
        <v>1</v>
      </c>
      <c r="AD111" s="239">
        <v>1</v>
      </c>
      <c r="AE111" s="231">
        <v>0</v>
      </c>
      <c r="AF111" s="232">
        <v>0</v>
      </c>
      <c r="AG111" s="232">
        <v>0</v>
      </c>
      <c r="AH111" s="270">
        <v>0</v>
      </c>
      <c r="AI111" s="233">
        <v>1</v>
      </c>
    </row>
    <row r="112" spans="1:35" x14ac:dyDescent="0.25">
      <c r="A112" s="37">
        <v>109</v>
      </c>
      <c r="B112" s="159" t="s">
        <v>339</v>
      </c>
      <c r="C112" s="20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>
        <v>1</v>
      </c>
      <c r="W112" s="30"/>
      <c r="X112" s="30"/>
      <c r="Y112" s="30"/>
      <c r="Z112" s="30"/>
      <c r="AA112" s="30"/>
      <c r="AB112" s="117"/>
      <c r="AC112" s="267">
        <v>1</v>
      </c>
      <c r="AD112" s="239">
        <v>1</v>
      </c>
      <c r="AE112" s="231">
        <v>0</v>
      </c>
      <c r="AF112" s="232">
        <v>0</v>
      </c>
      <c r="AG112" s="232">
        <v>0</v>
      </c>
      <c r="AH112" s="270">
        <v>0</v>
      </c>
      <c r="AI112" s="233">
        <v>1</v>
      </c>
    </row>
    <row r="113" spans="1:35" x14ac:dyDescent="0.25">
      <c r="A113" s="37">
        <v>110</v>
      </c>
      <c r="B113" s="159" t="s">
        <v>438</v>
      </c>
      <c r="C113" s="20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117">
        <v>1</v>
      </c>
      <c r="AC113" s="267">
        <v>1</v>
      </c>
      <c r="AD113" s="239">
        <v>1</v>
      </c>
      <c r="AE113" s="231">
        <v>0</v>
      </c>
      <c r="AF113" s="232">
        <v>0</v>
      </c>
      <c r="AG113" s="232">
        <v>0</v>
      </c>
      <c r="AH113" s="270">
        <v>0</v>
      </c>
      <c r="AI113" s="233">
        <v>1</v>
      </c>
    </row>
    <row r="114" spans="1:35" x14ac:dyDescent="0.25">
      <c r="A114" s="37">
        <v>111</v>
      </c>
      <c r="B114" s="159" t="s">
        <v>139</v>
      </c>
      <c r="C114" s="20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>
        <v>1</v>
      </c>
      <c r="Y114" s="30"/>
      <c r="Z114" s="30"/>
      <c r="AA114" s="30"/>
      <c r="AB114" s="117"/>
      <c r="AC114" s="267">
        <v>1</v>
      </c>
      <c r="AD114" s="239">
        <v>1</v>
      </c>
      <c r="AE114" s="231">
        <v>0</v>
      </c>
      <c r="AF114" s="232">
        <v>0</v>
      </c>
      <c r="AG114" s="232">
        <v>0</v>
      </c>
      <c r="AH114" s="270">
        <v>0</v>
      </c>
      <c r="AI114" s="233">
        <v>1</v>
      </c>
    </row>
    <row r="115" spans="1:35" x14ac:dyDescent="0.25">
      <c r="A115" s="37">
        <v>112</v>
      </c>
      <c r="B115" s="159" t="s">
        <v>370</v>
      </c>
      <c r="C115" s="20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>
        <v>1</v>
      </c>
      <c r="Y115" s="30"/>
      <c r="Z115" s="30"/>
      <c r="AA115" s="30"/>
      <c r="AB115" s="117"/>
      <c r="AC115" s="267">
        <v>1</v>
      </c>
      <c r="AD115" s="239">
        <v>1</v>
      </c>
      <c r="AE115" s="231">
        <v>0</v>
      </c>
      <c r="AF115" s="232">
        <v>0</v>
      </c>
      <c r="AG115" s="232">
        <v>0</v>
      </c>
      <c r="AH115" s="270">
        <v>0</v>
      </c>
      <c r="AI115" s="233">
        <v>1</v>
      </c>
    </row>
    <row r="116" spans="1:35" x14ac:dyDescent="0.25">
      <c r="A116" s="37">
        <v>113</v>
      </c>
      <c r="B116" s="159" t="s">
        <v>321</v>
      </c>
      <c r="C116" s="20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>
        <v>1</v>
      </c>
      <c r="W116" s="30"/>
      <c r="X116" s="30"/>
      <c r="Y116" s="30"/>
      <c r="Z116" s="30"/>
      <c r="AA116" s="30"/>
      <c r="AB116" s="117"/>
      <c r="AC116" s="267">
        <v>1</v>
      </c>
      <c r="AD116" s="239">
        <v>1</v>
      </c>
      <c r="AE116" s="231">
        <v>0</v>
      </c>
      <c r="AF116" s="232">
        <v>0</v>
      </c>
      <c r="AG116" s="232">
        <v>0</v>
      </c>
      <c r="AH116" s="270">
        <v>0</v>
      </c>
      <c r="AI116" s="233">
        <v>1</v>
      </c>
    </row>
    <row r="117" spans="1:35" x14ac:dyDescent="0.25">
      <c r="A117" s="37">
        <v>114</v>
      </c>
      <c r="B117" s="159" t="s">
        <v>426</v>
      </c>
      <c r="C117" s="20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117">
        <v>1</v>
      </c>
      <c r="AC117" s="267">
        <v>1</v>
      </c>
      <c r="AD117" s="239">
        <v>1</v>
      </c>
      <c r="AE117" s="231">
        <v>0</v>
      </c>
      <c r="AF117" s="232">
        <v>0</v>
      </c>
      <c r="AG117" s="232">
        <v>0</v>
      </c>
      <c r="AH117" s="270">
        <v>0</v>
      </c>
      <c r="AI117" s="233">
        <v>1</v>
      </c>
    </row>
    <row r="118" spans="1:35" x14ac:dyDescent="0.25">
      <c r="A118" s="37">
        <v>115</v>
      </c>
      <c r="B118" s="159" t="s">
        <v>377</v>
      </c>
      <c r="C118" s="20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>
        <v>1</v>
      </c>
      <c r="Z118" s="30"/>
      <c r="AA118" s="30"/>
      <c r="AB118" s="117"/>
      <c r="AC118" s="267">
        <v>1</v>
      </c>
      <c r="AD118" s="239">
        <v>1</v>
      </c>
      <c r="AE118" s="231">
        <v>0</v>
      </c>
      <c r="AF118" s="232">
        <v>0</v>
      </c>
      <c r="AG118" s="232">
        <v>0</v>
      </c>
      <c r="AH118" s="270">
        <v>0</v>
      </c>
      <c r="AI118" s="233">
        <v>1</v>
      </c>
    </row>
    <row r="119" spans="1:35" ht="15.75" thickBot="1" x14ac:dyDescent="0.3">
      <c r="A119" s="37">
        <v>116</v>
      </c>
      <c r="B119" s="160" t="s">
        <v>428</v>
      </c>
      <c r="C119" s="201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>
        <v>1</v>
      </c>
      <c r="AB119" s="118"/>
      <c r="AC119" s="268">
        <v>1</v>
      </c>
      <c r="AD119" s="239">
        <v>1</v>
      </c>
      <c r="AE119" s="273">
        <v>0</v>
      </c>
      <c r="AF119" s="274">
        <v>0</v>
      </c>
      <c r="AG119" s="274">
        <v>0</v>
      </c>
      <c r="AH119" s="275">
        <v>0</v>
      </c>
      <c r="AI119" s="276">
        <v>1</v>
      </c>
    </row>
    <row r="120" spans="1:35" ht="15.75" thickBot="1" x14ac:dyDescent="0.3">
      <c r="B120" s="257" t="s">
        <v>394</v>
      </c>
      <c r="C120" s="263">
        <v>32</v>
      </c>
      <c r="D120" s="264">
        <v>40</v>
      </c>
      <c r="E120" s="264">
        <v>40</v>
      </c>
      <c r="F120" s="264">
        <v>40</v>
      </c>
      <c r="G120" s="264">
        <v>40</v>
      </c>
      <c r="H120" s="264">
        <v>40</v>
      </c>
      <c r="I120" s="264">
        <v>40</v>
      </c>
      <c r="J120" s="264">
        <v>40</v>
      </c>
      <c r="K120" s="264">
        <v>40</v>
      </c>
      <c r="L120" s="264">
        <v>40</v>
      </c>
      <c r="M120" s="264">
        <v>40</v>
      </c>
      <c r="N120" s="264">
        <v>40</v>
      </c>
      <c r="O120" s="264">
        <v>40</v>
      </c>
      <c r="P120" s="264">
        <v>44</v>
      </c>
      <c r="Q120" s="264">
        <v>44</v>
      </c>
      <c r="R120" s="264">
        <v>44</v>
      </c>
      <c r="S120" s="264">
        <v>44</v>
      </c>
      <c r="T120" s="264">
        <v>59</v>
      </c>
      <c r="U120" s="264">
        <v>47</v>
      </c>
      <c r="V120" s="264">
        <v>63</v>
      </c>
      <c r="W120" s="264">
        <v>61</v>
      </c>
      <c r="X120" s="264">
        <v>64</v>
      </c>
      <c r="Y120" s="264">
        <v>62</v>
      </c>
      <c r="Z120" s="264">
        <v>64</v>
      </c>
      <c r="AA120" s="264">
        <v>64</v>
      </c>
      <c r="AB120" s="265">
        <v>64</v>
      </c>
      <c r="AC120" s="256">
        <v>1236</v>
      </c>
      <c r="AD120" s="217">
        <v>26</v>
      </c>
      <c r="AE120" s="209">
        <v>26</v>
      </c>
      <c r="AF120" s="278">
        <v>26</v>
      </c>
      <c r="AG120" s="279">
        <v>52</v>
      </c>
      <c r="AH120" s="277">
        <f>SUM(AH4:AH119)</f>
        <v>100</v>
      </c>
      <c r="AI120" s="269">
        <f>SUM(AI4:AI119)</f>
        <v>204</v>
      </c>
    </row>
  </sheetData>
  <sheetProtection sheet="1" objects="1" scenarios="1"/>
  <mergeCells count="2">
    <mergeCell ref="C2:AB2"/>
    <mergeCell ref="AD2:AI2"/>
  </mergeCells>
  <conditionalFormatting sqref="C4:AB119">
    <cfRule type="expression" dxfId="7" priority="1">
      <formula>C4=2</formula>
    </cfRule>
    <cfRule type="expression" dxfId="6" priority="2">
      <formula>C4=4</formula>
    </cfRule>
    <cfRule type="expression" dxfId="5" priority="3">
      <formula>C4=8</formula>
    </cfRule>
    <cfRule type="expression" dxfId="4" priority="4">
      <formula>C4=16</formula>
    </cfRule>
  </conditionalFormatting>
  <conditionalFormatting sqref="AE3">
    <cfRule type="expression" dxfId="3" priority="5">
      <formula>AE3=2</formula>
    </cfRule>
    <cfRule type="expression" dxfId="2" priority="6">
      <formula>AE3=4</formula>
    </cfRule>
    <cfRule type="expression" dxfId="1" priority="7">
      <formula>AE3=8</formula>
    </cfRule>
    <cfRule type="expression" dxfId="0" priority="8">
      <formula>AE3=16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5A81FF-37B4-4A6A-8ABC-29009A3B9C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Titulek</vt:lpstr>
      <vt:lpstr>Po rocích</vt:lpstr>
      <vt:lpstr>Po disciplínách</vt:lpstr>
      <vt:lpstr>Po jménech</vt:lpstr>
      <vt:lpstr>Medaile</vt:lpstr>
      <vt:lpstr>Bodování</vt:lpstr>
      <vt:lpstr>Komentář</vt:lpstr>
      <vt:lpstr>Komplet</vt:lpstr>
      <vt:lpstr>8-ball</vt:lpstr>
      <vt:lpstr>9-ball</vt:lpstr>
      <vt:lpstr>10-ball</vt:lpstr>
      <vt:lpstr>14.1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Vladimír Hajdovský</cp:lastModifiedBy>
  <cp:revision/>
  <cp:lastPrinted>2023-12-04T11:15:24Z</cp:lastPrinted>
  <dcterms:created xsi:type="dcterms:W3CDTF">2016-12-27T08:37:54Z</dcterms:created>
  <dcterms:modified xsi:type="dcterms:W3CDTF">2023-12-04T14:02:25Z</dcterms:modified>
  <cp:category/>
  <cp:contentStatus/>
</cp:coreProperties>
</file>